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PLANILHA ORÇAMENTÁRIA" sheetId="1" r:id="rId1"/>
    <sheet name="PLANILHA DE LEV QUANT-EVENTOS" sheetId="7" r:id="rId2"/>
    <sheet name="FRENTES DE OBRA" sheetId="9" r:id="rId3"/>
    <sheet name="CRONOGRAMA FÍSICO-FINANCEIRO" sheetId="5" r:id="rId4"/>
  </sheets>
  <externalReferences>
    <externalReference r:id="rId5"/>
  </externalReferences>
  <definedNames>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[1]DADOS!$F$36</definedName>
    <definedName name="Import.DataBase" hidden="1">OFFSET([1]DADOS!$G$19,0,-1)</definedName>
    <definedName name="Import.DescLote" hidden="1">[1]DADOS!$F$17</definedName>
    <definedName name="Import.Desoneracao" hidden="1">OFFSET([1]DADOS!$G$18,0,-1)</definedName>
    <definedName name="Import.empresa" hidden="1">[1]DADOS!$F$37</definedName>
    <definedName name="Import.Município" hidden="1">[1]DADOS!$F$6</definedName>
    <definedName name="Import.Proponente" hidden="1">[1]DADOS!$F$5</definedName>
    <definedName name="import.recurso" hidden="1">[1]DADOS!$F$4</definedName>
    <definedName name="Import.RegimeExecução" hidden="1">OFFSET([1]DADOS!$G$39,0,-1)</definedName>
    <definedName name="Import.RespOrçamento" hidden="1">[1]DADOS!$F$22:$F$24</definedName>
    <definedName name="Import.SICONV" hidden="1">[1]DADOS!$F$8</definedName>
    <definedName name="TIPOORCAMENTO" hidden="1">IF(VALUE([1]MENU!$O$3)=2,"Licitado","Proposto")</definedName>
  </definedNames>
  <calcPr calcId="124519"/>
</workbook>
</file>

<file path=xl/calcChain.xml><?xml version="1.0" encoding="utf-8"?>
<calcChain xmlns="http://schemas.openxmlformats.org/spreadsheetml/2006/main">
  <c r="D231" i="9" a="1"/>
  <c r="D233" s="1"/>
  <c r="J1031" i="7" a="1"/>
  <c r="J1033" s="1"/>
  <c r="D232" i="9" l="1"/>
  <c r="D231"/>
  <c r="J1032" i="7"/>
  <c r="J1031"/>
  <c r="D25" i="5" a="1"/>
  <c r="D25" s="1"/>
  <c r="H354" i="1" a="1"/>
  <c r="H354" s="1"/>
  <c r="B5"/>
  <c r="C8"/>
  <c r="C7"/>
  <c r="C5"/>
  <c r="D8"/>
  <c r="J7"/>
  <c r="I7"/>
  <c r="H7"/>
  <c r="D7"/>
  <c r="D5"/>
  <c r="A5"/>
  <c r="A2"/>
  <c r="D27" i="5" l="1"/>
  <c r="D26"/>
  <c r="H356" i="1"/>
  <c r="H355"/>
</calcChain>
</file>

<file path=xl/sharedStrings.xml><?xml version="1.0" encoding="utf-8"?>
<sst xmlns="http://schemas.openxmlformats.org/spreadsheetml/2006/main" count="3389" uniqueCount="970">
  <si>
    <t>Item</t>
  </si>
  <si>
    <t>Fonte</t>
  </si>
  <si>
    <t>Macrosserviço / Serviço</t>
  </si>
  <si>
    <t>Qtd.</t>
  </si>
  <si>
    <t>Und.</t>
  </si>
  <si>
    <t>Custo Referência</t>
  </si>
  <si>
    <t>Custo Unitário</t>
  </si>
  <si>
    <t>BDI</t>
  </si>
  <si>
    <t>Preço Unitário</t>
  </si>
  <si>
    <t>Preço Total</t>
  </si>
  <si>
    <t>Total:</t>
  </si>
  <si>
    <t>ADMINISTRAÇÃO LOCAL DA OBRA</t>
  </si>
  <si>
    <t>1.1</t>
  </si>
  <si>
    <t>Composição - 92</t>
  </si>
  <si>
    <t>%CT</t>
  </si>
  <si>
    <t>SERVIÇOS PRELIMINARES</t>
  </si>
  <si>
    <t>2.1</t>
  </si>
  <si>
    <t>Composição - 58</t>
  </si>
  <si>
    <t>PLACA DE OBRA EM CHAPA DE AÇO GALVANIZADO</t>
  </si>
  <si>
    <t>M2</t>
  </si>
  <si>
    <t>2.2</t>
  </si>
  <si>
    <t>SINAPI - 93207</t>
  </si>
  <si>
    <t>EXECUÇÃO DE ESCRITÓRIO EM CANTEIRO DE OBRA EM CHAPA DE MADEIRA COMPENSADA, NÃO INCLUSO MOBILIÁRIO E EQUIPAMENTOS. AF_02/2016</t>
  </si>
  <si>
    <t>2.3</t>
  </si>
  <si>
    <t>SINAPI - 93212</t>
  </si>
  <si>
    <t>EXECUÇÃO DE SANITÁRIO E VESTIÁRIO EM CANTEIRO DE OBRA EM CHAPA DE MADEIRA COMPENSADA, NÃO INCLUSO MOBILIÁRIO. AF_02/2016</t>
  </si>
  <si>
    <t>2.4</t>
  </si>
  <si>
    <t>SINAPI - 93584</t>
  </si>
  <si>
    <t>EXECUÇÃO DE DEPÓSITO EM CANTEIRO DE OBRA EM CHAPA DE MADEIRA COMPENSADA, NÃO INCLUSO MOBILIÁRIO. AF_04/2016</t>
  </si>
  <si>
    <t>2.5</t>
  </si>
  <si>
    <t>SINAPI - 93582</t>
  </si>
  <si>
    <t>EXECUÇÃO DE CENTRAL DE ARMADURA EM CANTEIRO DE OBRA, NÃO INCLUSO MOBILIÁRIO E EQUIPAMENTOS. AF_04/2016</t>
  </si>
  <si>
    <t>2.6</t>
  </si>
  <si>
    <t>SINAPI - 93210</t>
  </si>
  <si>
    <t>EXECUÇÃO DE REFEITÓRIO EM CANTEIRO DE OBRA EM CHAPA DE MADEIRA COMPENSADA, NÃO INCLUSO MOBILIÁRIO E EQUIPAMENTOS. AF_02/2016</t>
  </si>
  <si>
    <t>2.7</t>
  </si>
  <si>
    <t>Composição - 59</t>
  </si>
  <si>
    <t>ENTRADA PROVISÓRIA DE ENERGIA ELÉTRICA AÉREA TRIFÁSICA 40A EM POSTE DE MADEIRA</t>
  </si>
  <si>
    <t>UN</t>
  </si>
  <si>
    <t>2.8</t>
  </si>
  <si>
    <t>Composição - 1</t>
  </si>
  <si>
    <t>ENTRADA PROVISÓRIA DE ÁGUA</t>
  </si>
  <si>
    <t>2.9</t>
  </si>
  <si>
    <t>SINAPI - 98459</t>
  </si>
  <si>
    <t>TAPUME COM TELHA METÁLICA. AF_05/2018</t>
  </si>
  <si>
    <t>MOVIMENTAÇÃO DE TERRA</t>
  </si>
  <si>
    <t>3.1</t>
  </si>
  <si>
    <t>SINAPI - 101126</t>
  </si>
  <si>
    <t>ESCAVAÇÃO HORIZONTAL, INCLUINDO CARGA E DESCARGA EM SOLO DE 1A CATEGORIA COM TRATOR DE ESTEIRAS (170HP/LÂMINA: 5,20M3). AF_07/2020</t>
  </si>
  <si>
    <t>M3</t>
  </si>
  <si>
    <t>3.2</t>
  </si>
  <si>
    <t>SINAPI - 97914</t>
  </si>
  <si>
    <t>TRANSPORTE COM CAMINHÃO BASCULANTE DE 6 M³, EM VIA URBANA PAVIMENTADA, DMT ATÉ 30 KM (UNIDADE: M3XKM). AF_07/2020</t>
  </si>
  <si>
    <t>M3XKM</t>
  </si>
  <si>
    <t>3.3</t>
  </si>
  <si>
    <t>SINAPI - 96385</t>
  </si>
  <si>
    <t>EXECUÇÃO E COMPACTAÇÃO DE ATERRO COM SOLO PREDOMINANTEMENTE ARGILOSO - EXCLUSIVE SOLO, ESCAVAÇÃO, CARGA E TRANSPORTE. AF_11/2019</t>
  </si>
  <si>
    <t>LOCAÇÃO DA OBRA</t>
  </si>
  <si>
    <t>4.1</t>
  </si>
  <si>
    <t>SINAPI - 99059</t>
  </si>
  <si>
    <t>LOCACAO CONVENCIONAL DE OBRA, UTILIZANDO GABARITO DE TÁBUAS CORRIDAS PONTALETADAS A CADA 2,00M - 2 UTILIZAÇÕES. AF_10/2018</t>
  </si>
  <si>
    <t>M</t>
  </si>
  <si>
    <t>FUNDAÇÕES - MOVIMENTAÇÃO DE TERRA</t>
  </si>
  <si>
    <t>5.1</t>
  </si>
  <si>
    <t>SINAPI - 96520</t>
  </si>
  <si>
    <t>ESCAVAÇÃO MECANIZADA PARA BLOCO DE COROAMENTO OU SAPATA COM RETROESCAVADEIRA (SEM ESCAVAÇÃO PARA COLOCAÇÃO DE FÔRMAS). AF_06/2017</t>
  </si>
  <si>
    <t>5.2</t>
  </si>
  <si>
    <t>SINAPI - 96524</t>
  </si>
  <si>
    <t>ESCAVAÇÃO MECANIZADA PARA VIGA BALDRAME COM MINI-ESCAVADEIRA (SEM ESCAVAÇÃO PARA COLOCAÇÃO DE FÔRMAS). AF_06/2017</t>
  </si>
  <si>
    <t>FUNDAÇÕES - ESTACAS E BLOCOS</t>
  </si>
  <si>
    <t>6.1</t>
  </si>
  <si>
    <t>Composição - 101</t>
  </si>
  <si>
    <t>ESTACA PRÉ-MOLDADA DE CONCRETO, SEÇÃO QUADRADA, CAPACIDADE DE 20 A 25 TONELADAS, INCLUSO EMENDA</t>
  </si>
  <si>
    <t>6.2</t>
  </si>
  <si>
    <t>SINAPI - 95601</t>
  </si>
  <si>
    <t>ARRASAMENTO MECANICO DE ESTACA DE CONCRETO ARMADO, DIAMETROS DE ATÉ 40 CM. AF_05/2021</t>
  </si>
  <si>
    <t>6.3</t>
  </si>
  <si>
    <t>SINAPI - 96616</t>
  </si>
  <si>
    <t>LASTRO DE CONCRETO MAGRO, APLICADO EM BLOCOS DE COROAMENTO OU SAPATAS. AF_08/2017</t>
  </si>
  <si>
    <t>6.4</t>
  </si>
  <si>
    <t>Composição - 2</t>
  </si>
  <si>
    <t>ARMAÇÃO DE BLOCO, VIGA BALDRAME E SAPATA UTILIZANDO AÇO CA-60 DE 4,2MM - MONTAGEM</t>
  </si>
  <si>
    <t>KG</t>
  </si>
  <si>
    <t>6.5</t>
  </si>
  <si>
    <t>SINAPI - 96543</t>
  </si>
  <si>
    <t>ARMAÇÃO DE BLOCO, VIGA BALDRAME E SAPATA UTILIZANDO AÇO CA-60 DE 5 MM - MONTAGEM. AF_06/2017</t>
  </si>
  <si>
    <t>6.6</t>
  </si>
  <si>
    <t>SINAPI - 96544</t>
  </si>
  <si>
    <t>ARMAÇÃO DE BLOCO, VIGA BALDRAME OU SAPATA UTILIZANDO AÇO CA-50 DE 6,3 MM - MONTAGEM. AF_06/2017</t>
  </si>
  <si>
    <t>6.7</t>
  </si>
  <si>
    <t>SINAPI - 96545</t>
  </si>
  <si>
    <t>ARMAÇÃO DE BLOCO, VIGA BALDRAME OU SAPATA UTILIZANDO AÇO CA-50 DE 8 MM - MONTAGEM. AF_06/2017</t>
  </si>
  <si>
    <t>6.8</t>
  </si>
  <si>
    <t>SINAPI - 96546</t>
  </si>
  <si>
    <t>ARMAÇÃO DE BLOCO, VIGA BALDRAME OU SAPATA UTILIZANDO AÇO CA-50 DE 10 MM - MONTAGEM. AF_06/2017</t>
  </si>
  <si>
    <t>6.9</t>
  </si>
  <si>
    <t>SINAPI - 96547</t>
  </si>
  <si>
    <t>ARMAÇÃO DE BLOCO, VIGA BALDRAME OU SAPATA UTILIZANDO AÇO CA-50 DE 12,5 MM - MONTAGEM. AF_06/2017</t>
  </si>
  <si>
    <t>6.10</t>
  </si>
  <si>
    <t>SINAPI - 96548</t>
  </si>
  <si>
    <t>ARMAÇÃO DE BLOCO, VIGA BALDRAME OU SAPATA UTILIZANDO AÇO CA-50 DE 16 MM - MONTAGEM. AF_06/2017</t>
  </si>
  <si>
    <t>6.11</t>
  </si>
  <si>
    <t>SINAPI - 96549</t>
  </si>
  <si>
    <t>ARMAÇÃO DE BLOCO, VIGA BALDRAME OU SAPATA UTILIZANDO AÇO CA-50 DE 20 MM - MONTAGEM. AF_06/2017</t>
  </si>
  <si>
    <t>6.12</t>
  </si>
  <si>
    <t>SINAPI - 96550</t>
  </si>
  <si>
    <t>ARMAÇÃO DE BLOCO, VIGA BALDRAME OU SAPATA UTILIZANDO AÇO CA-50 DE 25 MM - MONTAGEM. AF_06/2017</t>
  </si>
  <si>
    <t>6.13</t>
  </si>
  <si>
    <t>SINAPI - 96557</t>
  </si>
  <si>
    <t>CONCRETAGEM DE BLOCOS DE COROAMENTO E VIGAS BALDRAMES, FCK 30 MPA, COM USO DE BOMBA  LANÇAMENTO, ADENSAMENTO E ACABAMENTO. AF_06/2017</t>
  </si>
  <si>
    <t>ESTRUTURA MOLDADA IN LOCO - VIGAS BALDRAMES</t>
  </si>
  <si>
    <t>7.1</t>
  </si>
  <si>
    <t>SINAPI - 96621</t>
  </si>
  <si>
    <t>LASTRO COM MATERIAL GRANULAR, APLICAÇÃO EM BLOCOS DE COROAMENTO, ESPESSURA DE *5 CM*. AF_08/2017</t>
  </si>
  <si>
    <t>7.2</t>
  </si>
  <si>
    <t>7.3</t>
  </si>
  <si>
    <t>7.4</t>
  </si>
  <si>
    <t>7.5</t>
  </si>
  <si>
    <t>7.6</t>
  </si>
  <si>
    <t>7.7</t>
  </si>
  <si>
    <t>7.8</t>
  </si>
  <si>
    <t>7.9</t>
  </si>
  <si>
    <t>ESTRUTURA MOLDADA IN LOCO - PILARES</t>
  </si>
  <si>
    <t>8.1</t>
  </si>
  <si>
    <t>SINAPI - 92423</t>
  </si>
  <si>
    <t>MONTAGEM E DESMONTAGEM DE FÔRMA DE PILARES RETANGULARES E ESTRUTURAS SIMILARES, PÉ-DIREITO SIMPLES, EM CHAPA DE MADEIRA COMPENSADA RESINADA, 6 UTILIZAÇÕES. AF_09/2020</t>
  </si>
  <si>
    <t>8.2</t>
  </si>
  <si>
    <t>SINAPI - 92775</t>
  </si>
  <si>
    <t>ARMAÇÃO DE PILAR OU VIGA DE UMA ESTRUTURA CONVENCIONAL DE CONCRETO ARMADO EM UMA EDIFICAÇÃO TÉRREA OU SOBRADO UTILIZANDO AÇO CA-60 DE 5,0 MM - MONTAGEM. AF_12/2015</t>
  </si>
  <si>
    <t>8.3</t>
  </si>
  <si>
    <t>SINAPI - 92778</t>
  </si>
  <si>
    <t>ARMAÇÃO DE PILAR OU VIGA DE UMA ESTRUTURA CONVENCIONAL DE CONCRETO ARMADO EM UMA EDIFICAÇÃO TÉRREA OU SOBRADO UTILIZANDO AÇO CA-50 DE 10,0 MM - MONTAGEM. AF_12/2015</t>
  </si>
  <si>
    <t>8.4</t>
  </si>
  <si>
    <t>SINAPI - 92780</t>
  </si>
  <si>
    <t>ARMAÇÃO DE PILAR OU VIGA DE UMA ESTRUTURA CONVENCIONAL DE CONCRETO ARMADO EM UMA EDIFICAÇÃO TÉRREA OU SOBRADO UTILIZANDO AÇO CA-50 DE 16,0 MM - MONTAGEM. AF_12/2015</t>
  </si>
  <si>
    <t>8.5</t>
  </si>
  <si>
    <t>Composição - 3</t>
  </si>
  <si>
    <t>CONCRETAGEM DE PILARES, FCK = 30 MPA, COM USO DE BOMBA EM EDIFICAÇÃO - LANÇAMENTO, ADENSAMENTO E ACABAMENTO</t>
  </si>
  <si>
    <t>ESTRUTURA MOLDADA IN LOCO - VIGAS</t>
  </si>
  <si>
    <t>9.1</t>
  </si>
  <si>
    <t>SINAPI - 92460</t>
  </si>
  <si>
    <t>MONTAGEM E DESMONTAGEM DE FÔRMA DE VIGA, ESCORAMENTO METÁLICO, PÉ-DIREITO SIMPLES, EM CHAPA DE MADEIRA RESINADA, 6 UTILIZAÇÕES. AF_09/2020</t>
  </si>
  <si>
    <t>9.2</t>
  </si>
  <si>
    <t>9.3</t>
  </si>
  <si>
    <t>SINAPI - 92776</t>
  </si>
  <si>
    <t>ARMAÇÃO DE PILAR OU VIGA DE UMA ESTRUTURA CONVENCIONAL DE CONCRETO ARMADO EM UMA EDIFICAÇÃO TÉRREA OU SOBRADO UTILIZANDO AÇO CA-50 DE 6,3 MM - MONTAGEM. AF_12/2015</t>
  </si>
  <si>
    <t>9.4</t>
  </si>
  <si>
    <t>SINAPI - 92777</t>
  </si>
  <si>
    <t>ARMAÇÃO DE PILAR OU VIGA DE UMA ESTRUTURA CONVENCIONAL DE CONCRETO ARMADO EM UMA EDIFICAÇÃO TÉRREA OU SOBRADO UTILIZANDO AÇO CA-50 DE 8,0 MM - MONTAGEM. AF_12/2015</t>
  </si>
  <si>
    <t>9.5</t>
  </si>
  <si>
    <t>9.6</t>
  </si>
  <si>
    <t>SINAPI - 92779</t>
  </si>
  <si>
    <t>ARMAÇÃO DE PILAR OU VIGA DE UMA ESTRUTURA CONVENCIONAL DE CONCRETO ARMADO EM UMA EDIFICAÇÃO TÉRREA OU SOBRADO UTILIZANDO AÇO CA-50 DE 12,5 MM - MONTAGEM. AF_12/2015</t>
  </si>
  <si>
    <t>9.7</t>
  </si>
  <si>
    <t>9.8</t>
  </si>
  <si>
    <t>SINAPI - 92781</t>
  </si>
  <si>
    <t>ARMAÇÃO DE PILAR OU VIGA DE UMA ESTRUTURA CONVENCIONAL DE CONCRETO ARMADO EM UMA EDIFICAÇÃO TÉRREA OU SOBRADO UTILIZANDO AÇO CA-50 DE 20,0 MM - MONTAGEM. AF_12/2015</t>
  </si>
  <si>
    <t>9.9</t>
  </si>
  <si>
    <t>Composição - 4</t>
  </si>
  <si>
    <t>CONCRETAGEM DE VIGAS E LAJES, FCK=30MPA, PARA LAJES MACIÇAS OU NERVURADAS COM USO DE BOMBA EM EDIFICAÇÃO - LANÇAMENTO, ADENSAMENTO E ACABAMENTO</t>
  </si>
  <si>
    <t>ESTRUTURA MOLDADA IN LOCO - ESCADAS</t>
  </si>
  <si>
    <t>10.1</t>
  </si>
  <si>
    <t>SINAPI - 101980</t>
  </si>
  <si>
    <t>MONTAGEM E DESMONTAGEM DE FÔRMA PARA ESCADAS, COM 2 LANCES EM "U" E LAJE PLANA, EM CHAPA DE MADEIRA COMPENSADA RESINADA, 4 UTILIZAÇÕES. AF_11/2020</t>
  </si>
  <si>
    <t>10.2</t>
  </si>
  <si>
    <t>SINAPI - 102044</t>
  </si>
  <si>
    <t>MONTAGEM E DESMONTAGEM DE FÔRMA PARA ESCADAS, COM 1 LANCE E LAJE PLANA, EM CHAPA DE MADEIRA COMPENSADA PLASTIFICADA, 8 UTILIZAÇÕES. AF_11/2020</t>
  </si>
  <si>
    <t>10.3</t>
  </si>
  <si>
    <t>SINAPI - 95943</t>
  </si>
  <si>
    <t>ARMAÇÃO DE ESCADA, DE UMA ESTRUTURA CONVENCIONAL DE CONCRETO ARMADO UTILIZANDO AÇO CA-60 DE 5,0 MM - MONTAGEM. AF_11/2020</t>
  </si>
  <si>
    <t>10.4</t>
  </si>
  <si>
    <t>SINAPI - 95944</t>
  </si>
  <si>
    <t>ARMAÇÃO DE ESCADA, DE UMA ESTRUTURA CONVENCIONAL DE CONCRETO ARMADO UTILIZANDO AÇO CA-50 DE 6,3 MM - MONTAGEM. AF_11/2020</t>
  </si>
  <si>
    <t>10.5</t>
  </si>
  <si>
    <t>SINAPI - 95946</t>
  </si>
  <si>
    <t>ARMAÇÃO DE ESCADA, DE UMA ESTRUTURA CONVENCIONAL DE CONCRETO ARMADO UTILIZANDO AÇO CA-50 DE 10,0 MM - MONTAGEM. AF_11/2020</t>
  </si>
  <si>
    <t>10.6</t>
  </si>
  <si>
    <t>SINAPI - 95947</t>
  </si>
  <si>
    <t>ARMAÇÃO DE ESCADA, DE UMA ESTRUTURA CONVENCIONAL DE CONCRETO ARMADO UTILIZANDO AÇO CA-50 DE 12,5 MM - MONTAGEM. AF_11/2020</t>
  </si>
  <si>
    <t>10.7</t>
  </si>
  <si>
    <t>Composição - 5</t>
  </si>
  <si>
    <t>CONCRETAGEM DE ESCADA, FCK=30 MPA, COM USO DE BOMBA EM EDIFICAÇÃO - LANÇAMENTO, ADENSAMENTO E ACABAMENTO</t>
  </si>
  <si>
    <t>ESTRUTURA MOLDADA IN LOCO - LAJES MACIÇAS</t>
  </si>
  <si>
    <t>11.1</t>
  </si>
  <si>
    <t>SINAPI - 92512</t>
  </si>
  <si>
    <t>MONTAGEM E DESMONTAGEM DE FÔRMA DE LAJE MACIÇA, PÉ-DIREITO DUPLO, EM CHAPA DE MADEIRA COMPENSADA RESINADA, 4 UTILIZAÇÕES. AF_09/2020</t>
  </si>
  <si>
    <t>11.2</t>
  </si>
  <si>
    <t>SINAPI - 92786</t>
  </si>
  <si>
    <t>ARMAÇÃO DE LAJE DE UMA ESTRUTURA CONVENCIONAL DE CONCRETO ARMADO EM UMA EDIFICAÇÃO TÉRREA OU SOBRADO UTILIZANDO AÇO CA-50 DE 8,0 MM - MONTAGEM. AF_12/2015</t>
  </si>
  <si>
    <t>11.3</t>
  </si>
  <si>
    <t>SINAPI - 92788</t>
  </si>
  <si>
    <t>ARMAÇÃO DE LAJE DE UMA ESTRUTURA CONVENCIONAL DE CONCRETO ARMADO EM UMA EDIFICAÇÃO TÉRREA OU SOBRADO UTILIZANDO AÇO CA-50 DE 12,5 MM - MONTAGEM. AF_12/2015</t>
  </si>
  <si>
    <t>11.4</t>
  </si>
  <si>
    <t>CONCRETAGEM DE VIGAS E LAJES, FCK=30 MPA, PARA LAJES MACIÇAS OU NERVURADAS COM USO DE BOMBA EM EDIFICAÇÃO - LANÇAMENTO, ADENSAMENTO E ACABAMENTO</t>
  </si>
  <si>
    <t>ESTRUTURA MOLDADA IN LOCO - CAPA - LAJE ALVEOLAR</t>
  </si>
  <si>
    <t>12.1</t>
  </si>
  <si>
    <t>Composição - 6</t>
  </si>
  <si>
    <t>MONTAGEM E DESMONTAGEM DE FÔRMA PARA CAPA DAS LAJES ALVEOLARES, EM CHAPA DE MADEIRA COMPENSADA PLASTIFICADA, E=18MM</t>
  </si>
  <si>
    <t>12.2</t>
  </si>
  <si>
    <t>SINAPI - 92785</t>
  </si>
  <si>
    <t>ARMAÇÃO DE LAJE DE UMA ESTRUTURA CONVENCIONAL DE CONCRETO ARMADO EM UMA EDIFICAÇÃO TÉRREA OU SOBRADO UTILIZANDO AÇO CA-50 DE 6,3 MM - MONTAGEM. AF_12/2015</t>
  </si>
  <si>
    <t>12.3</t>
  </si>
  <si>
    <t>Composição - 7</t>
  </si>
  <si>
    <t>CONCRETAGEM DE CAPA DA LAJE, FCK=30MPA, PARA LAJES ALVEOLARES COM USO DE BOMBA EM EDIFICAÇÃO - LANÇAMENTO, ADENSAMENTO E ACABAMENTO</t>
  </si>
  <si>
    <t>ESTRUTURA PRÉ-MOLDADA - PILARES</t>
  </si>
  <si>
    <t>13.1</t>
  </si>
  <si>
    <t>Cotação - 002</t>
  </si>
  <si>
    <t>PILAR PRÉ-MOLDADO EM CONCRETO - INCLUSO FABRICAÇÃO, TRANSPORTE, IÇAMENTO E INSTALAÇÃO</t>
  </si>
  <si>
    <t>ESTRUTURA PRÉ-MOLDADA - VIGAS</t>
  </si>
  <si>
    <t>14.1</t>
  </si>
  <si>
    <t>Cotação - 003</t>
  </si>
  <si>
    <t>VIGA PRÉ-MOLDADA EM CONCRETO - INCLUSO FABRICAÇÃO, TRANSPORTE, IÇAMENTO E INSTALAÇÃO</t>
  </si>
  <si>
    <t>ESTRUTURA PRÉ-MOLDADA - VIGAS JACARÉ E LAJE ARQUIBANCADA</t>
  </si>
  <si>
    <t>15.1</t>
  </si>
  <si>
    <t>Cotação - 004</t>
  </si>
  <si>
    <t>VIGA PRÉ-MOLDADA EM CONCRETO COM ENCAIXES (VIGA JACARÉ) - INCLUSO FABRICAÇÃO, TRANSPORTE, IÇAMENTO E INSTALAÇÃO</t>
  </si>
  <si>
    <t>15.2</t>
  </si>
  <si>
    <t>Cotação - 005</t>
  </si>
  <si>
    <t>LAJE PRÉ-MOLDADA EM CONCRETO - INCLUSO FABRICAÇÃO, TRANSPORTE, IÇAMENTO E INSTALAÇÃO</t>
  </si>
  <si>
    <t>ESTRUTURA PRÉ-MOLDADA - LAJE ALVEOLAR</t>
  </si>
  <si>
    <t>16.1</t>
  </si>
  <si>
    <t>Cotação - 006</t>
  </si>
  <si>
    <t>LAJE ALVEOLAR PROTENDIDA, H =15CM, INCLUSO FABRICAÇÃO, TRANSPORTE, IÇAMENTO E INSTALAÇÃO</t>
  </si>
  <si>
    <t>IMPERMEABILIZAÇÕES</t>
  </si>
  <si>
    <t>17.1</t>
  </si>
  <si>
    <t>SINAPI - 98557</t>
  </si>
  <si>
    <t>IMPERMEABILIZAÇÃO DE SUPERFÍCIE COM EMULSÃO ASFÁLTICA, 2 DEMÃOS AF_06/2018</t>
  </si>
  <si>
    <t>ALVENARIAS</t>
  </si>
  <si>
    <t>18.1</t>
  </si>
  <si>
    <t>SINAPI - 103330</t>
  </si>
  <si>
    <t>ALVENARIA DE VEDAÇÃO DE BLOCOS CERÂMICOS FURADOS NA HORIZONTAL DE 11,5X19X19 CM (ESPESSURA 11,5 CM) E ARGAMASSA DE ASSENTAMENTO COM PREPARO EM BETONEIRA. AF_12/2021</t>
  </si>
  <si>
    <t>18.2</t>
  </si>
  <si>
    <t>SINAPI - 101965</t>
  </si>
  <si>
    <t>PEITORIL LINEAR EM GRANITO OU MÁRMORE, L = 15CM, COMPRIMENTO DE ATÉ 2M, ASSENTADO COM ARGAMASSA 1:6 COM ADITIVO. AF_11/2020</t>
  </si>
  <si>
    <t>18.3</t>
  </si>
  <si>
    <t>SINAPI - 93196</t>
  </si>
  <si>
    <t>CONTRAVERGA MOLDADA IN LOCO EM CONCRETO PARA VÃOS DE ATÉ 1,5 M DE COMPRIMENTO. AF_03/2016</t>
  </si>
  <si>
    <t>18.4</t>
  </si>
  <si>
    <t>SINAPI - 93197</t>
  </si>
  <si>
    <t>CONTRAVERGA MOLDADA IN LOCO EM CONCRETO PARA VÃOS DE MAIS DE 1,5 M DE COMPRIMENTO. AF_03/2016</t>
  </si>
  <si>
    <t>18.5</t>
  </si>
  <si>
    <t>SINAPI - 93186</t>
  </si>
  <si>
    <t>VERGA MOLDADA IN LOCO EM CONCRETO PARA JANELAS COM ATÉ 1,5 M DE VÃO. AF_03/2016</t>
  </si>
  <si>
    <t>18.6</t>
  </si>
  <si>
    <t>SINAPI - 93187</t>
  </si>
  <si>
    <t>VERGA MOLDADA IN LOCO EM CONCRETO PARA JANELAS COM MAIS DE 1,5 M DE VÃO. AF_03/2016</t>
  </si>
  <si>
    <t>18.7</t>
  </si>
  <si>
    <t>SINAPI - 93188</t>
  </si>
  <si>
    <t>VERGA MOLDADA IN LOCO EM CONCRETO PARA PORTAS COM ATÉ 1,5 M DE VÃO. AF_03/2016</t>
  </si>
  <si>
    <t>DIVISÓRIAS</t>
  </si>
  <si>
    <t>19.1</t>
  </si>
  <si>
    <t>SINAPI - 102253</t>
  </si>
  <si>
    <t>DIVISORIA SANITÁRIA, TIPO CABINE, EM GRANITO CINZA POLIDO, ESP = 3CM, ASSENTADO COM ARGAMASSA COLANTE AC III-E, EXCLUSIVE FERRAGENS. AF_01/2021</t>
  </si>
  <si>
    <t>INSTALAÇÕES HIDROSSANITÁRIAS E GÁS - MOVIMENTAÇÃO DE TERRA</t>
  </si>
  <si>
    <t>20.1</t>
  </si>
  <si>
    <t>SINAPI - 90106</t>
  </si>
  <si>
    <t>ESCAVAÇÃO MECANIZADA DE VALA COM PROFUNDIDADE ATÉ 1,5 M (MÉDIA MONTANTE E JUSANTE/UMA COMPOSIÇÃO POR TRECHO), RETROESCAV. (0,26 M3), LARGURA DE 0,8 M A 1,5 M, EM SOLO DE 1A CATEGORIA, LOCAIS COM BAIXO NÍVEL DE INTERFERÊNCIA. AF_02/2021</t>
  </si>
  <si>
    <t>20.2</t>
  </si>
  <si>
    <t>SINAPI - 93382</t>
  </si>
  <si>
    <t>REATERRO MANUAL DE VALAS COM COMPACTAÇÃO MECANIZADA. AF_04/2016</t>
  </si>
  <si>
    <t>INSTALAÇÕES HIDROSSANITÁRIAS E GÁS - ÁGUA FRIA</t>
  </si>
  <si>
    <t>21.1</t>
  </si>
  <si>
    <t>SINAPI - 96646</t>
  </si>
  <si>
    <t>TUBO, PPR, DN 40, CLASSE PN 12, INSTALADO EM RAMAL DE DISTRIBUIÇÃO DE ÁGUA  FORNECIMENTO E INSTALAÇÃO. AF_06/2015</t>
  </si>
  <si>
    <t>21.2</t>
  </si>
  <si>
    <t>SINAPI - 91785</t>
  </si>
  <si>
    <t>(COMPOSIÇÃO REPRESENTATIVA) DO SERVIÇO DE INSTALAÇÃO DE TUBOS DE PVC, SOLDÁVEL, ÁGUA FRIA, DN 25 MM (INSTALADO EM RAMAL, SUB-RAMAL, RAMAL DE DISTRIBUIÇÃO OU PRUMADA), INCLUSIVE CONEXÕES, CORTES E FIXAÇÕES, PARA PRÉDIOS. AF_10/2015</t>
  </si>
  <si>
    <t>21.3</t>
  </si>
  <si>
    <t>SINAPI - 91786</t>
  </si>
  <si>
    <t>(COMPOSIÇÃO REPRESENTATIVA) DO SERVIÇO DE INSTALAÇÃO TUBOS DE PVC, SOLDÁVEL, ÁGUA FRIA, DN 32 MM (INSTALADO EM RAMAL, SUB-RAMAL, RAMAL DE DISTRIBUIÇÃO OU PRUMADA), INCLUSIVE CONEXÕES, CORTES E FIXAÇÕES, PARA PRÉDIOS. AF_10/2015</t>
  </si>
  <si>
    <t>21.4</t>
  </si>
  <si>
    <t>SINAPI - 91787</t>
  </si>
  <si>
    <t>(COMPOSIÇÃO REPRESENTATIVA) DO SERVIÇO DE INSTALAÇÃO DE TUBOS DE PVC, SOLDÁVEL, ÁGUA FRIA, DN 40 MM (INSTALADO EM PRUMADA), INCLUSIVE CONEXÕES, CORTES E FIXAÇÕES, PARA PRÉDIOS. AF_10/2015</t>
  </si>
  <si>
    <t>21.5</t>
  </si>
  <si>
    <t>SINAPI - 91788</t>
  </si>
  <si>
    <t>(COMPOSIÇÃO REPRESENTATIVA) DO SERVIÇO DE INSTALAÇÃO DE TUBOS DE PVC, SOLDÁVEL, ÁGUA FRIA, DN 50 MM (INSTALADO EM PRUMADA), INCLUSIVE CONEXÕES, CORTES E FIXAÇÕES, PARA PRÉDIOS. AF_10/2015</t>
  </si>
  <si>
    <t>21.6</t>
  </si>
  <si>
    <t>SINAPI - 89450</t>
  </si>
  <si>
    <t>TUBO, PVC, SOLDÁVEL, DN 60MM, INSTALADO EM PRUMADA DE ÁGUA - FORNECIMENTO E INSTALAÇÃO. AF_12/2014</t>
  </si>
  <si>
    <t>21.7</t>
  </si>
  <si>
    <t>SINAPI - 94490</t>
  </si>
  <si>
    <t>REGISTRO DE ESFERA, PVC, SOLDÁVEL, COM VOLANTE, DN 32 MM - FORNECIMENTO E INSTALAÇÃO. AF_08/2021</t>
  </si>
  <si>
    <t>21.8</t>
  </si>
  <si>
    <t>SINAPI - 94491</t>
  </si>
  <si>
    <t>REGISTRO DE ESFERA, PVC, SOLDÁVEL, COM VOLANTE, DN 40 MM - FORNECIMENTO E INSTALAÇÃO. AF_08/2021</t>
  </si>
  <si>
    <t>21.9</t>
  </si>
  <si>
    <t>SINAPI - 94493</t>
  </si>
  <si>
    <t>REGISTRO DE ESFERA, PVC, SOLDÁVEL, COM VOLANTE, DN 60 MM - FORNECIMENTO E INSTALAÇÃO. AF_08/2021</t>
  </si>
  <si>
    <t>21.10</t>
  </si>
  <si>
    <t>SINAPI - 102118</t>
  </si>
  <si>
    <t>BOMBA CENTRÍFUGA, TRIFÁSICA, 3 CV OU 2,96 HP, HM 34 A 40 M, Q 8,6 A 14,8 M3/H - FORNECIMENTO E INSTALAÇÃO. AF_12/2020</t>
  </si>
  <si>
    <t>21.11</t>
  </si>
  <si>
    <t>Composição - 8</t>
  </si>
  <si>
    <t>RESERVATÓRIO PARA ARMAZENAMENTO DE ÁGUA 6000L, COM ACESSÓRIOS - FORNECIMENTO E INSTALAÇÃO</t>
  </si>
  <si>
    <t>21.12</t>
  </si>
  <si>
    <t>SINAPI - 95638</t>
  </si>
  <si>
    <t>KIT CAVALETE PARA MEDIÇÃO DE ÁGUA - ENTRADA PRINCIPAL, EM AÇO GALVANIZADO DN 40 (1 ½)  FORNECIMENTO E INSTALAÇÃO (EXCLUSIVE HIDRÔMETRO). AF_11/2016</t>
  </si>
  <si>
    <t>21.13</t>
  </si>
  <si>
    <t>Composição - 95</t>
  </si>
  <si>
    <t>HIDRÔMETRO DN 40 (1 1/2), 10,0 M³/H FORNECIMENTO E INSTALAÇÃO</t>
  </si>
  <si>
    <t>INSTALAÇÕES HIDROSSANITÁRIAS E GÁS - ESGOTO</t>
  </si>
  <si>
    <t>22.1</t>
  </si>
  <si>
    <t>SINAPI - 91792</t>
  </si>
  <si>
    <t>(COMPOSIÇÃO REPRESENTATIVA) DO SERVIÇO DE INSTALAÇÃO DE TUBO DE PVC, SÉRIE NORMAL, ESGOTO PREDIAL, DN 40 MM (INSTALADO EM RAMAL DE DESCARGA OU RAMAL DE ESGOTO SANITÁRIO), INCLUSIVE CONEXÕES, CORTES E FIXAÇÕES, PARA PRÉDIOS. AF_10/2015</t>
  </si>
  <si>
    <t>22.2</t>
  </si>
  <si>
    <t>SINAPI - 91793</t>
  </si>
  <si>
    <t>(COMPOSIÇÃO REPRESENTATIVA) DO SERVIÇO DE INSTALAÇÃO DE TUBO DE PVC, SÉRIE NORMAL, ESGOTO PREDIAL, DN 50 MM (INSTALADO EM RAMAL DE DESCARGA OU RAMAL DE ESGOTO SANITÁRIO), INCLUSIVE CONEXÕES, CORTES E FIXAÇÕES PARA, PRÉDIOS. AF_10/2015</t>
  </si>
  <si>
    <t>22.3</t>
  </si>
  <si>
    <t>SINAPI - 91794</t>
  </si>
  <si>
    <t>(COMPOSIÇÃO REPRESENTATIVA) DO SERVIÇO DE INST. TUBO PVC, SÉRIE N, ESGOTO PREDIAL, DN 75 MM, (INST. EM RAMAL DE DESCARGA, RAMAL DE ESG. SANITÁRIO, PRUMADA DE ESG. SANITÁRIO OU VENTILAÇÃO), INCL. CONEXÕES, CORTES E FIXAÇÕES, P/ PRÉDIOS. AF_10/2015</t>
  </si>
  <si>
    <t>22.4</t>
  </si>
  <si>
    <t>SINAPI - 91795</t>
  </si>
  <si>
    <t>(COMPOSIÇÃO REPRESENTATIVA) DO SERVIÇO DE INST. TUBO PVC, SÉRIE N, ESGOTO PREDIAL, 100 MM (INST. RAMAL DESCARGA, RAMAL DE ESG. SANIT., PRUMADA ESG. SANIT., VENTILAÇÃO OU SUB-COLETOR AÉREO), INCL. CONEXÕES E CORTES, FIXAÇÕES, P/ PRÉDIOS. AF_10/2015</t>
  </si>
  <si>
    <t>22.5</t>
  </si>
  <si>
    <t>SINAPI - 91796</t>
  </si>
  <si>
    <t>(COMPOSIÇÃO REPRESENTATIVA) DO SERVIÇO DE INSTALAÇÃO DE TUBO DE PVC, SÉRIE NORMAL, ESGOTO PREDIAL, DN 150 MM (INSTALADO EM SUB-COLETOR AÉREO), INCLUSIVE CONEXÕES, CORTES E FIXAÇÕES, PARA PRÉDIOS. AF_10/2015</t>
  </si>
  <si>
    <t>22.6</t>
  </si>
  <si>
    <t>Composição - 93</t>
  </si>
  <si>
    <t>CAIXA SIFONADA, PVC, DN 100 X 100 X 50 MM, JUNTA ELÁSTICA, FORNECIDA E INSTALADA EM RAMAL DE DESCARGA OU EM RAMAL DE ESGOTO SANITÁRIO COM PROLONGADOR 100 X 100MM</t>
  </si>
  <si>
    <t>22.7</t>
  </si>
  <si>
    <t>Composição - 94</t>
  </si>
  <si>
    <t>CAIXA SIFONADA, PVC, DN 150 X 150 X 50 MM, JUNTA ELÁSTICA, FORNECIDA E INSTALADA EM RAMAL DE DESCARGA OU EM RAMAL DE ESGOTO SANITÁRIO COM PROLONGADOR 100 X 100MM</t>
  </si>
  <si>
    <t>22.8</t>
  </si>
  <si>
    <t>SINAPI - 97906</t>
  </si>
  <si>
    <t>CAIXA ENTERRADA HIDRÁULICA RETANGULAR, EM ALVENARIA COM BLOCOS DE CONCRETO, DIMENSÕES INTERNAS: 0,6X0,6X0,6 M PARA REDE DE ESGOTO. AF_12/2020</t>
  </si>
  <si>
    <t>22.9</t>
  </si>
  <si>
    <t>SINAPI - 97904</t>
  </si>
  <si>
    <t>CAIXA ENTERRADA HIDRÁULICA RETANGULAR EM ALVENARIA COM TIJOLOS CERÂMICOS MACIÇOS, DIMENSÕES INTERNAS: 1X1X0,6 M PARA REDE DE ESGOTO. AF_12/2020</t>
  </si>
  <si>
    <t>22.10</t>
  </si>
  <si>
    <t>SINAPI - 98106</t>
  </si>
  <si>
    <t>CAIXA DE GORDURA ESPECIAL (CAPACIDADE: 312 L - PARA ATÉ 146 PESSOAS SERVIDAS NO PICO), RETANGULAR, EM ALVENARIA COM TIJOLOS CERÂMICOS MACIÇOS, DIMENSÕES INTERNAS = 0,4X1,2 M, ALTURA INTERNA = 1 M. AF_12/2020</t>
  </si>
  <si>
    <t>INSTALAÇÕES HIDROSSANITÁRIAS E GÁS - ÁGUA PLUVIAL</t>
  </si>
  <si>
    <t>23.1</t>
  </si>
  <si>
    <t>SINAPI - 91791</t>
  </si>
  <si>
    <t>(COMPOSIÇÃO REPRESENTATIVA) DO SERVIÇO DE INSTALAÇÃO DE TUBOS DE PVC, SÉRIE R, ÁGUA PLUVIAL, DN 150 MM (INSTALADO EM CONDUTORES VERTICAIS), INCLUSIVE CONEXÕES, CORTES E FIXAÇÕES, PARA PRÉDIOS. AF_10/2015</t>
  </si>
  <si>
    <t>23.2</t>
  </si>
  <si>
    <t>Composição - 9</t>
  </si>
  <si>
    <t>TUBO PVC, SÉRIE R, ÁGUA PLUVIAL, DN 200MM, FORNECIDO E INSTALADO EM RAMAL DE ENCAMINHAMENTO</t>
  </si>
  <si>
    <t>23.3</t>
  </si>
  <si>
    <t>SINAPI - 99260</t>
  </si>
  <si>
    <t>CAIXA ENTERRADA HIDRÁULICA RETANGULAR, EM ALVENARIA COM BLOCOS DE CONCRETO, DIMENSÕES INTERNAS: 0,6X0,6X0,6 M PARA REDE DE DRENAGEM. AF_12/2020</t>
  </si>
  <si>
    <t>23.4</t>
  </si>
  <si>
    <t>SINAPI - 99255</t>
  </si>
  <si>
    <t>CAIXA ENTERRADA HIDRÁULICA RETANGULAR EM ALVENARIA COM TIJOLOS CERÂMICOS MACIÇOS, DIMENSÕES INTERNAS: 0,8X0,8X0,6 M PARA REDE DE DRENAGEM. AF_12/2020</t>
  </si>
  <si>
    <t>23.5</t>
  </si>
  <si>
    <t>SINAPI - 99257</t>
  </si>
  <si>
    <t>CAIXA ENTERRADA HIDRÁULICA RETANGULAR EM ALVENARIA COM TIJOLOS CERÂMICOS MACIÇOS, DIMENSÕES INTERNAS: 1X1X0,6 M PARA REDE DE DRENAGEM. AF_12/2020</t>
  </si>
  <si>
    <t>23.6</t>
  </si>
  <si>
    <t>Composição - 57</t>
  </si>
  <si>
    <t>CISTERNA PARA ARMAZENAMENTO DE ÁGUA 5000L, INCLUSIVE ESCAVAÇÃO, ATERRAMENTO COM AREIA E CIMENTO, BASE DE CONCRETO ARMADO E LAJE SUPERIOR DE CONCRETO ARMADO COM INSPEÇÃO E ACESSÓRIOS - FORNECIMENTO E INSTALAÇÃO</t>
  </si>
  <si>
    <t>INSTALAÇÕES HIDROSSANITÁRIAS E GÁS - GÁS</t>
  </si>
  <si>
    <t>24.1</t>
  </si>
  <si>
    <t>SINAPI - 100792</t>
  </si>
  <si>
    <t>TUBO, PEX, MULTICAMADA, DN 20, INSTALADO EM IMPLANTAÇÃO DE INSTALAÇÕES DE GÁS - FORNECIMENTO E INSTALAÇÃO. AF_01/2020</t>
  </si>
  <si>
    <t>INSTALAÇÕES ELÉTRICAS - MOVIMENTAÇÃO DE TERRA</t>
  </si>
  <si>
    <t>25.1</t>
  </si>
  <si>
    <t>25.2</t>
  </si>
  <si>
    <t>INSTALAÇÕES ELÉTRICAS - ILUMINAÇÃO E TOMADAS</t>
  </si>
  <si>
    <t>26.1</t>
  </si>
  <si>
    <t>SINAPI - 91939</t>
  </si>
  <si>
    <t>CAIXA RETANGULAR 4" X 2" ALTA (2,00 M DO PISO), PVC, INSTALADA EM PAREDE - FORNECIMENTO E INSTALAÇÃO. AF_12/2015</t>
  </si>
  <si>
    <t>26.2</t>
  </si>
  <si>
    <t>SINAPI - 91940</t>
  </si>
  <si>
    <t>CAIXA RETANGULAR 4" X 2" MÉDIA (1,30 M DO PISO), PVC, INSTALADA EM PAREDE - FORNECIMENTO E INSTALAÇÃO. AF_12/2015</t>
  </si>
  <si>
    <t>26.3</t>
  </si>
  <si>
    <t>SINAPI - 91941</t>
  </si>
  <si>
    <t>CAIXA RETANGULAR 4" X 2" BAIXA (0,30 M DO PISO), PVC, INSTALADA EM PAREDE - FORNECIMENTO E INSTALAÇÃO. AF_12/2015</t>
  </si>
  <si>
    <t>26.4</t>
  </si>
  <si>
    <t>SINAPI - 91944</t>
  </si>
  <si>
    <t>CAIXA RETANGULAR 4" X 4" BAIXA (0,30 M DO PISO), PVC, INSTALADA EM PAREDE - FORNECIMENTO E INSTALAÇÃO. AF_12/2015</t>
  </si>
  <si>
    <t>26.5</t>
  </si>
  <si>
    <t>SINAPI - 93020</t>
  </si>
  <si>
    <t>CURVA 90 GRAUS PARA ELETRODUTO, PVC, ROSCÁVEL, DN 60 MM (2"), PARA REDE ENTERRADA DE DISTRIBUIÇÃO DE ENERGIA ELÉTRICA - FORNECIMENTO E INSTALAÇÃO. AF_12/2021</t>
  </si>
  <si>
    <t>26.6</t>
  </si>
  <si>
    <t>SINAPI - 91885</t>
  </si>
  <si>
    <t>LUVA PARA ELETRODUTO, PVC, ROSCÁVEL, DN 32 MM (1"), PARA CIRCUITOS TERMINAIS, INSTALADA EM PAREDE - FORNECIMENTO E INSTALAÇÃO. AF_12/2015</t>
  </si>
  <si>
    <t>26.7</t>
  </si>
  <si>
    <t>SINAPI - 93014</t>
  </si>
  <si>
    <t>LUVA PARA ELETRODUTO, PVC, ROSCÁVEL, DN 60 MM (2"), PARA REDE ENTERRADA DE DISTRIBUIÇÃO DE ENERGIA ELÉTRICA - FORNECIMENTO E INSTALAÇÃO. AF_12/2021</t>
  </si>
  <si>
    <t>26.8</t>
  </si>
  <si>
    <t>Composição - 79</t>
  </si>
  <si>
    <t>SUPORTE PARA CABO DE AÇO 38X90MM - FORNECIMENTO E INSTALAÇÃO</t>
  </si>
  <si>
    <t>26.9</t>
  </si>
  <si>
    <t>Composição - 71</t>
  </si>
  <si>
    <t>VERGALHÃO GALVANIZADO ROSCA TOTAL 1/4"</t>
  </si>
  <si>
    <t>26.10</t>
  </si>
  <si>
    <t>SINAPI - 91924</t>
  </si>
  <si>
    <t>CABO DE COBRE FLEXÍVEL ISOLADO, 1,5 MM², ANTI-CHAMA 450/750 V, PARA CIRCUITOS TERMINAIS - FORNECIMENTO E INSTALAÇÃO. AF_12/2015</t>
  </si>
  <si>
    <t>26.11</t>
  </si>
  <si>
    <t>SINAPI - 91932</t>
  </si>
  <si>
    <t>CABO DE COBRE FLEXÍVEL ISOLADO, 10 MM², ANTI-CHAMA 450/750 V, PARA CIRCUITOS TERMINAIS - FORNECIMENTO E INSTALAÇÃO. AF_12/2015</t>
  </si>
  <si>
    <t>26.12</t>
  </si>
  <si>
    <t>SINAPI - 91934</t>
  </si>
  <si>
    <t>CABO DE COBRE FLEXÍVEL ISOLADO, 16 MM², ANTI-CHAMA 450/750 V, PARA CIRCUITOS TERMINAIS - FORNECIMENTO E INSTALAÇÃO. AF_12/2015</t>
  </si>
  <si>
    <t>26.13</t>
  </si>
  <si>
    <t>SINAPI - 91926</t>
  </si>
  <si>
    <t>CABO DE COBRE FLEXÍVEL ISOLADO, 2,5 MM², ANTI-CHAMA 450/750 V, PARA CIRCUITOS TERMINAIS - FORNECIMENTO E INSTALAÇÃO. AF_12/2015</t>
  </si>
  <si>
    <t>26.14</t>
  </si>
  <si>
    <t>SINAPI - 101888</t>
  </si>
  <si>
    <t>CABO DE COBRE ISOLADO, 25 MM², ANTI-CHAMA 450/750 V, INSTALADO EM ELETROCALHA OU PERFILADO - FORNECIMENTO E INSTALAÇÃO. AF_10/2020</t>
  </si>
  <si>
    <t>26.15</t>
  </si>
  <si>
    <t>SINAPI - 91928</t>
  </si>
  <si>
    <t>CABO DE COBRE FLEXÍVEL ISOLADO, 4 MM², ANTI-CHAMA 450/750 V, PARA CIRCUITOS TERMINAIS - FORNECIMENTO E INSTALAÇÃO. AF_12/2015</t>
  </si>
  <si>
    <t>26.16</t>
  </si>
  <si>
    <t>SINAPI - 92988</t>
  </si>
  <si>
    <t>CABO DE COBRE FLEXÍVEL ISOLADO, 50 MM², ANTI-CHAMA 0,6/1,0 KV, PARA REDE ENTERRADA DE DISTRIBUIÇÃO DE ENERGIA ELÉTRICA - FORNECIMENTO E INSTALAÇÃO. AF_12/2021</t>
  </si>
  <si>
    <t>26.17</t>
  </si>
  <si>
    <t>SINAPI - 91930</t>
  </si>
  <si>
    <t>CABO DE COBRE FLEXÍVEL ISOLADO, 6 MM², ANTI-CHAMA 450/750 V, PARA CIRCUITOS TERMINAIS - FORNECIMENTO E INSTALAÇÃO. AF_12/2015</t>
  </si>
  <si>
    <t>26.18</t>
  </si>
  <si>
    <t>SINAPI - 92992</t>
  </si>
  <si>
    <t>CABO DE COBRE FLEXÍVEL ISOLADO, 95 MM², ANTI-CHAMA 0,6/1,0 KV, PARA REDE ENTERRADA DE DISTRIBUIÇÃO DE ENERGIA ELÉTRICA - FORNECIMENTO E INSTALAÇÃO. AF_12/2021</t>
  </si>
  <si>
    <t>26.19</t>
  </si>
  <si>
    <t>SINAPI - 97884</t>
  </si>
  <si>
    <t>CAIXA ENTERRADA ELÉTRICA RETANGULAR, EM CONCRETO PRÉ-MOLDADO, FUNDO COM BRITA, DIMENSÕES INTERNAS: 0,8X0,8X0,5 M. AF_12/2020</t>
  </si>
  <si>
    <t>26.20</t>
  </si>
  <si>
    <t>SINAPI - 97892</t>
  </si>
  <si>
    <t>CAIXA ENTERRADA ELÉTRICA RETANGULAR, EM ALVENARIA COM BLOCOS DE CONCRETO, FUNDO COM BRITA, DIMENSÕES INTERNAS: 0,6X0,6X0,6 M. AF_12/2020</t>
  </si>
  <si>
    <t>26.21</t>
  </si>
  <si>
    <t>SINAPI - 91953</t>
  </si>
  <si>
    <t>INTERRUPTOR SIMPLES (1 MÓDULO), 10A/250V, INCLUINDO SUPORTE E PLACA - FORNECIMENTO E INSTALAÇÃO. AF_12/2015</t>
  </si>
  <si>
    <t>26.22</t>
  </si>
  <si>
    <t>Composição - 69</t>
  </si>
  <si>
    <t>PLACA CEGA 4X2" ALTA, INCLUINDO SUPORTE E PLACA - FORNECIMENTO E INSTALAÇÃO</t>
  </si>
  <si>
    <t>26.23</t>
  </si>
  <si>
    <t>Composição - 70</t>
  </si>
  <si>
    <t>TOMADA BAIXA DE EMBUTIR (2 MÓDULOS), 2P+T 10 A, INCLUINDO SUPORTE E PLACA 4X4" - FORNECIMENTO E INSTALAÇÃO</t>
  </si>
  <si>
    <t>26.24</t>
  </si>
  <si>
    <t>SINAPI - 91961</t>
  </si>
  <si>
    <t>INTERRUPTOR PARALELO (2 MÓDULOS), 10A/250V, INCLUINDO SUPORTE E PLACA - FORNECIMENTO E INSTALAÇÃO. AF_12/2015</t>
  </si>
  <si>
    <t>26.25</t>
  </si>
  <si>
    <t>SINAPI - 91959</t>
  </si>
  <si>
    <t>INTERRUPTOR SIMPLES (2 MÓDULOS), 10A/250V, INCLUINDO SUPORTE E PLACA - FORNECIMENTO E INSTALAÇÃO. AF_12/2015</t>
  </si>
  <si>
    <t>26.26</t>
  </si>
  <si>
    <t>SINAPI - 91996</t>
  </si>
  <si>
    <t>TOMADA MÉDIA DE EMBUTIR (1 MÓDULO), 2P+T 10 A, INCLUINDO SUPORTE E PLACA - FORNECIMENTO E INSTALAÇÃO. AF_12/2015</t>
  </si>
  <si>
    <t>26.27</t>
  </si>
  <si>
    <t>SINAPI - 92000</t>
  </si>
  <si>
    <t>TOMADA BAIXA DE EMBUTIR (1 MÓDULO), 2P+T 10 A, INCLUINDO SUPORTE E PLACA - FORNECIMENTO E INSTALAÇÃO. AF_12/2015</t>
  </si>
  <si>
    <t>26.28</t>
  </si>
  <si>
    <t>SINAPI - 91993</t>
  </si>
  <si>
    <t>TOMADA ALTA DE EMBUTIR (1 MÓDULO), 2P+T 20 A, INCLUINDO SUPORTE E PLACA - FORNECIMENTO E INSTALAÇÃO. AF_12/2015</t>
  </si>
  <si>
    <t>26.29</t>
  </si>
  <si>
    <t>SINAPI - 93653</t>
  </si>
  <si>
    <t>DISJUNTOR MONOPOLAR TIPO DIN, CORRENTE NOMINAL DE 10A - FORNECIMENTO E INSTALAÇÃO. AF_10/2020</t>
  </si>
  <si>
    <t>26.30</t>
  </si>
  <si>
    <t>SINAPI - 93655</t>
  </si>
  <si>
    <t>DISJUNTOR MONOPOLAR TIPO DIN, CORRENTE NOMINAL DE 20A - FORNECIMENTO E INSTALAÇÃO. AF_10/2020</t>
  </si>
  <si>
    <t>26.31</t>
  </si>
  <si>
    <t>SINAPI - 93656</t>
  </si>
  <si>
    <t>DISJUNTOR MONOPOLAR TIPO DIN, CORRENTE NOMINAL DE 25A - FORNECIMENTO E INSTALAÇÃO. AF_10/2020</t>
  </si>
  <si>
    <t>26.32</t>
  </si>
  <si>
    <t>SINAPI - 93657</t>
  </si>
  <si>
    <t>DISJUNTOR MONOPOLAR TIPO DIN, CORRENTE NOMINAL DE 32A - FORNECIMENTO E INSTALAÇÃO. AF_10/2020</t>
  </si>
  <si>
    <t>26.33</t>
  </si>
  <si>
    <t>SINAPI - 93663</t>
  </si>
  <si>
    <t>DISJUNTOR BIPOLAR TIPO DIN, CORRENTE NOMINAL DE 25A - FORNECIMENTO E INSTALAÇÃO. AF_10/2020</t>
  </si>
  <si>
    <t>26.34</t>
  </si>
  <si>
    <t>SINAPI - 93664</t>
  </si>
  <si>
    <t>DISJUNTOR BIPOLAR TIPO DIN, CORRENTE NOMINAL DE 32A - FORNECIMENTO E INSTALAÇÃO. AF_10/2020</t>
  </si>
  <si>
    <t>26.35</t>
  </si>
  <si>
    <t>SINAPI - 93666</t>
  </si>
  <si>
    <t>DISJUNTOR BIPOLAR TIPO DIN, CORRENTE NOMINAL DE 50A - FORNECIMENTO E INSTALAÇÃO. AF_10/2020</t>
  </si>
  <si>
    <t>26.36</t>
  </si>
  <si>
    <t>SINAPI - 93669</t>
  </si>
  <si>
    <t>DISJUNTOR TRIPOLAR TIPO DIN, CORRENTE NOMINAL DE 20A - FORNECIMENTO E INSTALAÇÃO. AF_10/2020</t>
  </si>
  <si>
    <t>26.37</t>
  </si>
  <si>
    <t>SINAPI - 93671</t>
  </si>
  <si>
    <t>DISJUNTOR TRIPOLAR TIPO DIN, CORRENTE NOMINAL DE 32A - FORNECIMENTO E INSTALAÇÃO. AF_10/2020</t>
  </si>
  <si>
    <t>26.38</t>
  </si>
  <si>
    <t>Composição - 72</t>
  </si>
  <si>
    <t>DISJUNTOR TRIPOLAR TERMOMAGNÉTICO 100A NORMA DIN - FORNECIMENTO E INSTALAÇÃO</t>
  </si>
  <si>
    <t>26.39</t>
  </si>
  <si>
    <t>Composição - 73</t>
  </si>
  <si>
    <t>DISJUNTOR TRIPOLAR TERMOMAGNÉTICO 150A NORMA DIN - FORNECIMENTO E INSTALAÇÃO</t>
  </si>
  <si>
    <t>26.40</t>
  </si>
  <si>
    <t>SINAPI - 101898</t>
  </si>
  <si>
    <t>DISJUNTOR TERMOMAGNÉTICO TRIPOLAR , CORRENTE NOMINAL DE 400A - FORNECIMENTO E INSTALAÇÃO. AF_10/2020</t>
  </si>
  <si>
    <t>26.41</t>
  </si>
  <si>
    <t>SINAPI - 93673</t>
  </si>
  <si>
    <t>DISJUNTOR TRIPOLAR TIPO DIN, CORRENTE NOMINAL DE 50A - FORNECIMENTO E INSTALAÇÃO. AF_10/2020</t>
  </si>
  <si>
    <t>26.42</t>
  </si>
  <si>
    <t>Composição - 74</t>
  </si>
  <si>
    <t>DISPOSITIVO CONTRA SURTO 175V - 40KA - FORNECIMENTO E INSTALAÇÃO</t>
  </si>
  <si>
    <t>26.43</t>
  </si>
  <si>
    <t>Composição - 96</t>
  </si>
  <si>
    <t>QUADRO DE COMANDO EM CHAPA DE AÇO GALVANIZADO COM TRATAMENTO E PINTURA ELETROSTÁTICA 40X30X20 COM FLANGE - FORNECIMENTO E INSTALAÇÃO</t>
  </si>
  <si>
    <t>26.44</t>
  </si>
  <si>
    <t>Composição - 97</t>
  </si>
  <si>
    <t>RELÉ FALTA DE FASE TRIPOLAR 220V - FORNECIMENTO E INSTALAÇÃO</t>
  </si>
  <si>
    <t>26.45</t>
  </si>
  <si>
    <t>Composição - 98</t>
  </si>
  <si>
    <t>RELÉ TÉRMICO COMPATÍVEL COM CONTATOR 32A</t>
  </si>
  <si>
    <t>26.46</t>
  </si>
  <si>
    <t>Composição - 99</t>
  </si>
  <si>
    <t>CONTATOR TRIPOLAR 32A</t>
  </si>
  <si>
    <t>26.47</t>
  </si>
  <si>
    <t>Composição - 11</t>
  </si>
  <si>
    <t>ELETROCALHA PERFURADA 100X100 CHAPA 18 TIPO C PRÉ-GALV. A QUENTE COM SUPORTE PARA FIXAÇÃO, CONEXÕES E TAMPA - FORNECIMENTO E INSTALAÇÃO</t>
  </si>
  <si>
    <t>26.48</t>
  </si>
  <si>
    <t>SINAPI - 91856</t>
  </si>
  <si>
    <t>ELETRODUTO FLEXÍVEL CORRUGADO, PVC, DN 32 MM (1"), PARA CIRCUITOS TERMINAIS, INSTALADO EM PAREDE - FORNECIMENTO E INSTALAÇÃO. AF_12/2015</t>
  </si>
  <si>
    <t>26.49</t>
  </si>
  <si>
    <t>SINAPI - 91852</t>
  </si>
  <si>
    <t>ELETRODUTO FLEXÍVEL CORRUGADO, PVC, DN 20 MM (1/2"), PARA CIRCUITOS TERMINAIS, INSTALADO EM PAREDE - FORNECIMENTO E INSTALAÇÃO. AF_12/2015</t>
  </si>
  <si>
    <t>26.50</t>
  </si>
  <si>
    <t>SINAPI - 91854</t>
  </si>
  <si>
    <t>ELETRODUTO FLEXÍVEL CORRUGADO, PVC, DN 25 MM (3/4"), PARA CIRCUITOS TERMINAIS, INSTALADO EM PAREDE - FORNECIMENTO E INSTALAÇÃO. AF_12/2015</t>
  </si>
  <si>
    <t>26.51</t>
  </si>
  <si>
    <t>SINAPI - 97668</t>
  </si>
  <si>
    <t>ELETRODUTO FLEXÍVEL CORRUGADO, PEAD, DN 63 (2"), PARA REDE ENTERRADA DE DISTRIBUIÇÃO DE ENERGIA ELÉTRICA - FORNECIMENTO E INSTALAÇÃO. AF_12/2021</t>
  </si>
  <si>
    <t>26.52</t>
  </si>
  <si>
    <t>SINAPI - 97669</t>
  </si>
  <si>
    <t>ELETRODUTO FLEXÍVEL CORRUGADO, PEAD, DN 90 (3"), PARA REDE ENTERRADA DE DISTRIBUIÇÃO DE ENERGIA ELÉTRICA - FORNECIMENTO E INSTALAÇÃO. AF_12/2021</t>
  </si>
  <si>
    <t>26.53</t>
  </si>
  <si>
    <t>Composição - 76</t>
  </si>
  <si>
    <t>ABRAÇADEIRA PVC ENCAIXE 1" PARA ELETRODUTO PVC ROSCÁVEL - FORNECIMENTO E INSTALAÇÃO</t>
  </si>
  <si>
    <t>26.54</t>
  </si>
  <si>
    <t>Composição - 77</t>
  </si>
  <si>
    <t>ABRAÇADEIRA GALVANIZADA TIPO CUNHA 1" - FORNECIMENTO E INSTALAÇÃO</t>
  </si>
  <si>
    <t>26.55</t>
  </si>
  <si>
    <t>SINAPI - 91872</t>
  </si>
  <si>
    <t>ELETRODUTO RÍGIDO ROSCÁVEL, PVC, DN 32 MM (1"), PARA CIRCUITOS TERMINAIS, INSTALADO EM PAREDE - FORNECIMENTO E INSTALAÇÃO. AF_12/2015</t>
  </si>
  <si>
    <t>26.56</t>
  </si>
  <si>
    <t>SINAPI - 93009</t>
  </si>
  <si>
    <t>ELETRODUTO RÍGIDO ROSCÁVEL, PVC, DN 60 MM (2"), PARA REDE ENTERRADA DE DISTRIBUIÇÃO DE ENERGIA ELÉTRICA - FORNECIMENTO E INSTALAÇÃO. AF_12/2021</t>
  </si>
  <si>
    <t>26.57</t>
  </si>
  <si>
    <t>SINAPI - 91871</t>
  </si>
  <si>
    <t>ELETRODUTO RÍGIDO ROSCÁVEL, PVC, DN 25 MM (3/4"), PARA CIRCUITOS TERMINAIS, INSTALADO EM PAREDE - FORNECIMENTO E INSTALAÇÃO. AF_12/2015</t>
  </si>
  <si>
    <t>26.58</t>
  </si>
  <si>
    <t>Composição - 12</t>
  </si>
  <si>
    <t>LUMINÁRIA LED RETANGULAR 120CM, DE SOBREPOR, COM 1 LÂMPADA DE LED 36W, FORNECIMENTO E INSTALAÇÃO</t>
  </si>
  <si>
    <t>26.59</t>
  </si>
  <si>
    <t>Composição - 13</t>
  </si>
  <si>
    <t>LUMINÁRIA TIPO PLAFON QUADRADO 30X30, DE SOBREPOR, COM 1 LÂMPADA LED 20W - FORNECIMENTO E INSTALAÇÃO</t>
  </si>
  <si>
    <t>26.60</t>
  </si>
  <si>
    <t>Composição - 78</t>
  </si>
  <si>
    <t>QUADRO DE DISTRIBUIÇÃO DE ENERGIA EM CHAPA DE AÇO GALVANIZADO, DE EMBUTIR, COM BARRAMENTO TRIFÁSICO, PARA 29 DISJUNTORES MONOPOLARES, BARRAMENTO 100A - FORNECIMENTO E INSTALAÇÃO</t>
  </si>
  <si>
    <t>26.61</t>
  </si>
  <si>
    <t>Composição - 75</t>
  </si>
  <si>
    <t>QUADRO DE DISTRIBUIÇÃO DE ENERGIA EM CHAPA DE AÇO GALVANIZADO, DE EMBUTIR, COM BARRAMENTO TRIFÁSICO, PARA 50 DISJUNTOES MONOPOLARES, BARRAMENTO 225A - FORNECIMENTO E INSTALAÇÃO</t>
  </si>
  <si>
    <t>26.62</t>
  </si>
  <si>
    <t>SINAPI - 101881</t>
  </si>
  <si>
    <t>QUADRO DE DISTRIBUIÇÃO DE ENERGIA EM CHAPA DE AÇO GALVANIZADO, DE EMBUTIR, COM BARRAMENTO TRIFÁSICO, PARA 40 DISJUNTORES DIN 100A - FORNECIMENTO E INSTALAÇÃO. AF_10/2020</t>
  </si>
  <si>
    <t>26.63</t>
  </si>
  <si>
    <t>Composição - 14</t>
  </si>
  <si>
    <t>REFLETOR INDUSTRIAL LED 400W - INDICE DE PROTEÇÃO 66, 48000 LUMENS, 100.000H DE VIDA UTIL - FORNECIMENTO E INSTALAÇÃO</t>
  </si>
  <si>
    <t>26.64</t>
  </si>
  <si>
    <t>Composição - 67</t>
  </si>
  <si>
    <t>ENTRADA DE ENERGIA COMPLETA CONFORME PROJETO ELÉTRICO, INCLUSO MURETA EM ALVENARIA 2,40X1,60X0,5M, PARA-RAIO, TRANSFORMADOR TRIFÁSICO CLASSE 15KV, POTÊNCIA 150 KVA, PRIMÁRIO 13,8 KV, SECUNDÁRIO 220/127V, FREQUÊNCIA 60HZ, IMERSO EM ÓLEO MINERAL, POSTE DE CONCRETO ARMADO SEÇÃO DUPLO T 11M COM RESISTENCIA 300 DAN, TIPO B, ELETRODUTOS, CABOS, CAIXA PARA PROTEÇÃO DO DISJUNTOR, CAIXA PARA PROTEÇÃO DOS TC'S, CAIXA PARA MEDIÇÃO, DISJUNTOR, CAIXA DE PASSAGEM, CAIXA DE EQUIPOTENCIALIZAÇÃO, HASTE DE ATERRAMENTO</t>
  </si>
  <si>
    <t>SPDA</t>
  </si>
  <si>
    <t>27.1</t>
  </si>
  <si>
    <t>Composição - 23</t>
  </si>
  <si>
    <t>27.2</t>
  </si>
  <si>
    <t>Composição - 24</t>
  </si>
  <si>
    <t>27.3</t>
  </si>
  <si>
    <t>Composição - 25</t>
  </si>
  <si>
    <t>27.4</t>
  </si>
  <si>
    <t>Composição - 26</t>
  </si>
  <si>
    <t>PSCIP</t>
  </si>
  <si>
    <t>28.1</t>
  </si>
  <si>
    <t>Composição - 38</t>
  </si>
  <si>
    <t>ABRIGO PARA HIDRANTE, 90X60X17CM, COM REGISTRO GLOBO ANGULAR 45 GRAUS 2 1/2", ADAPTADOR STORZ 2 1/2", COM 2 MANGUEIRAS DE INCÊNDIO 15M CADA, REDUÇÃO 2 1/2 X 1 1/2" E ESGUICHO EM LATÃO 1 1/2" - FORNECIMENTO E INSTALAÇÃO. AF_08/2017</t>
  </si>
  <si>
    <t>28.2</t>
  </si>
  <si>
    <t>Composição - 83</t>
  </si>
  <si>
    <t>ABRIGO PARA HIDRANTE, 90X60X17CM, COM REGISTRO GLOBO ANGULAR 45 GRAUS 2 1/2", ADAPTADOR STORZ 2 1/2", COM 4 MANGUEIRAS DE INCÊNDIO 15M CADA, REDUÇÃO 2 1/2 X 1 1/2" E ESGUICHO EM LATÃO 1 1/2" - FORNECIMENTO E INSTALAÇÃO. AF_08/2017</t>
  </si>
  <si>
    <t>28.3</t>
  </si>
  <si>
    <t>SINAPI - 101913</t>
  </si>
  <si>
    <t>CAIXA DE INCÊNDIO 45X75X17CM - FORNECIMENTO E INSTALAÇÃO. AF_10/2020</t>
  </si>
  <si>
    <t>28.4</t>
  </si>
  <si>
    <t>Composição - 39</t>
  </si>
  <si>
    <t>BOMBA CENTRIFUGA MOTOR ELETRICO TRIFASICO 5HP - FORNECIMENTO E INSTALAÇÃO</t>
  </si>
  <si>
    <t>28.5</t>
  </si>
  <si>
    <t>SINAPI - 92367</t>
  </si>
  <si>
    <t>TUBO DE AÇO GALVANIZADO COM COSTURA, CLASSE MÉDIA, DN 65 (2 1/2"), CONEXÃO ROSQUEADA, INSTALADO EM REDE DE ALIMENTAÇÃO PARA HIDRANTE - FORNECIMENTO E INSTALAÇÃO. AF_10/2020</t>
  </si>
  <si>
    <t>28.6</t>
  </si>
  <si>
    <t>SINAPI - 92364</t>
  </si>
  <si>
    <t>TUBO DE AÇO GALVANIZADO COM COSTURA, CLASSE MÉDIA, DN 32 (1 1/4"), CONEXÃO ROSQUEADA, INSTALADO EM REDE DE ALIMENTAÇÃO PARA HIDRANTE - FORNECIMENTO E INSTALAÇÃO. AF_10/2020</t>
  </si>
  <si>
    <t>28.7</t>
  </si>
  <si>
    <t>SINAPI - 92377</t>
  </si>
  <si>
    <t>NIPLE, EM FERRO GALVANIZADO, DN 65 (2 1/2"), CONEXÃO ROSQUEADA, INSTALADO EM REDE DE ALIMENTAÇÃO PARA HIDRANTE - FORNECIMENTO E INSTALAÇÃO. AF_10/2020</t>
  </si>
  <si>
    <t>28.8</t>
  </si>
  <si>
    <t>SINAPI - 92642</t>
  </si>
  <si>
    <t>TÊ, EM FERRO GALVANIZADO, CONEXÃO ROSQUEADA, DN 65 (2 1/2"), INSTALADO EM REDE DE ALIMENTAÇÃO PARA HIDRANTE - FORNECIMENTO E INSTALAÇÃO. AF_10/2020</t>
  </si>
  <si>
    <t>28.9</t>
  </si>
  <si>
    <t>Composição - 91</t>
  </si>
  <si>
    <t>TÊ DE REDUÇÃO EM FERRO GALVANIZADO, CONEXÃO ROSQUEADA, DE 2 1/2" X 1 1/4", INSTALADO EM REDE DE ALIMENTAÇÃO PARA HIDRANTE - FORNECIMENTO E INSTALAÇÃO</t>
  </si>
  <si>
    <t>28.10</t>
  </si>
  <si>
    <t>SINAPI - 92353</t>
  </si>
  <si>
    <t>JOELHO 90 GRAUS, EM FERRO GALVANIZADO, DN 65 (2 1/2"), CONEXÃO ROSQUEADA, INSTALADO EM PRUMADAS - FORNECIMENTO E INSTALAÇÃO. AF_10/2020</t>
  </si>
  <si>
    <t>28.11</t>
  </si>
  <si>
    <t>SINAPI - 92384</t>
  </si>
  <si>
    <t>JOELHO 90 GRAUS, EM FERRO GALVANIZADO, DN 32 (1 1/4"), CONEXÃO ROSQUEADA, INSTALADO EM REDE DE ALIMENTAÇÃO PARA HIDRANTE - FORNECIMENTO E INSTALAÇÃO. AF_10/2020</t>
  </si>
  <si>
    <t>28.12</t>
  </si>
  <si>
    <t>SINAPI - 99624</t>
  </si>
  <si>
    <t>VÁLVULA DE RETENÇÃO HORIZONTAL, DE BRONZE, ROSCÁVEL, 2 1/2" - FORNECIMENTO E INSTALAÇÃO. AF_08/2021</t>
  </si>
  <si>
    <t>28.13</t>
  </si>
  <si>
    <t>SINAPI - 94499</t>
  </si>
  <si>
    <t>REGISTRO DE GAVETA BRUTO, LATÃO, ROSCÁVEL, 2 1/2" - FORNECIMENTO E INSTALAÇÃO. AF_08/2021</t>
  </si>
  <si>
    <t>28.14</t>
  </si>
  <si>
    <t>SINAPI - 94496</t>
  </si>
  <si>
    <t>REGISTRO DE GAVETA BRUTO, LATÃO, ROSCÁVEL, 1 1/4" - FORNECIMENTO E INSTALAÇÃO. AF_08/2021</t>
  </si>
  <si>
    <t>28.15</t>
  </si>
  <si>
    <t>Composição - 42</t>
  </si>
  <si>
    <t>REGISTRO DE RECALQUE NO PASSEIO 65MM 2 1/2"</t>
  </si>
  <si>
    <t>28.16</t>
  </si>
  <si>
    <t>Composição - 43</t>
  </si>
  <si>
    <t>RESERVA TÉCNICA DE INCÊNDIO 10.000L EM FIBRA DE VIDRO, COM TAMPA</t>
  </si>
  <si>
    <t>28.17</t>
  </si>
  <si>
    <t>SINAPI - 101908</t>
  </si>
  <si>
    <t>EXTINTOR DE INCÊNDIO PORTÁTIL COM CARGA DE PQS DE 4 KG, CLASSE BC - FORNECIMENTO E INSTALAÇÃO. AF_10/2020_P</t>
  </si>
  <si>
    <t>28.18</t>
  </si>
  <si>
    <t>Composição - 44</t>
  </si>
  <si>
    <t>EXTINTOR DE ABC 4KG - FORNECIMENTO E INSTALAÇÃO</t>
  </si>
  <si>
    <t>28.19</t>
  </si>
  <si>
    <t>Composição - 45</t>
  </si>
  <si>
    <t>ABRIGO PARA EXTINTOR COM 75X30X25CM - FORNECIMENTO E INSTALAÇÃO</t>
  </si>
  <si>
    <t>28.20</t>
  </si>
  <si>
    <t>Composição - 46</t>
  </si>
  <si>
    <t>CENTRAL DE ALARME DE INCÊNDIO ENDEREÇÁVEL - FORNECIMENTO E INSTALAÇÃO</t>
  </si>
  <si>
    <t>28.21</t>
  </si>
  <si>
    <t>Composição - 47</t>
  </si>
  <si>
    <t>ACIONADOR MANUAL DE ALARME DE INCÊNDIO ENDEREÇÁVEL - FORNECIMENTO E INSTALAÇÃO</t>
  </si>
  <si>
    <t>28.22</t>
  </si>
  <si>
    <t>Composição - 48</t>
  </si>
  <si>
    <t>ACIONADOR MANUAL DE BOMBA DE INCÊNDIO - FORNECIMENTO E INSTALAÇÃO</t>
  </si>
  <si>
    <t>28.23</t>
  </si>
  <si>
    <t>Composição - 49</t>
  </si>
  <si>
    <t>SINALIZADOR AUDIOVISUAL ENDEREÇÁVEL - FORNECIMENTO E INSTALAÇÃO</t>
  </si>
  <si>
    <t>28.24</t>
  </si>
  <si>
    <t>Composição - 50</t>
  </si>
  <si>
    <t>ILUMINAÇÃO DE EMERGÊNCIA 3000 LUMENS BLOCO AUTÔNOMO - FORNECIMENTO E INSTALAÇÃO</t>
  </si>
  <si>
    <t>28.25</t>
  </si>
  <si>
    <t>SINAPI - 97599</t>
  </si>
  <si>
    <t>LUMINÁRIA DE EMERGÊNCIA, COM 30 LÂMPADAS LED DE 2 W, SEM REATOR - FORNECIMENTO E INSTALAÇÃO. AF_02/2020</t>
  </si>
  <si>
    <t>28.26</t>
  </si>
  <si>
    <t>Composição - 84</t>
  </si>
  <si>
    <t>DETECTOR DE FUMAÇA ENDEREÇAVEL PONTUAL - FORNECIMENTO E INSTALAÇÃO</t>
  </si>
  <si>
    <t>28.27</t>
  </si>
  <si>
    <t>Composição - 51</t>
  </si>
  <si>
    <t>BARRA ANTIPÂNICO PARA PORTA DUPLA - FORNECIMENTO E INSTALAÇÃO</t>
  </si>
  <si>
    <t>PAR</t>
  </si>
  <si>
    <t>28.28</t>
  </si>
  <si>
    <t>Composição - 54</t>
  </si>
  <si>
    <t>SINALIZAÇÃO DE SAÍDA COM BALIZAMENTO - FORNECIMENTO E INSTALAÇÃO</t>
  </si>
  <si>
    <t>28.29</t>
  </si>
  <si>
    <t>Composição - 85</t>
  </si>
  <si>
    <t>PLACA DE SINALIZAÇÃO DE SEGURANÇA CONTRA INCÊNDIO, FOTOLUMINESCENTE, E2, E5, E7 (224X224)MM - FORNECIMENTO E INSTALAÇÃO</t>
  </si>
  <si>
    <t>28.30</t>
  </si>
  <si>
    <t>Composição - 86</t>
  </si>
  <si>
    <t>PLACA DE SINALIZACAO DE SEGURANCA M2, RETANGULAR, (780X450) MM, EM PVC 2 MM - FORNECIMENTO E INSTALAÇÃO</t>
  </si>
  <si>
    <t>28.31</t>
  </si>
  <si>
    <t>Composição - 87</t>
  </si>
  <si>
    <t>PLACA DE SINALIZAÇÃO DE SEGURANÇA CONTRA INCÊNDIO, FOTOLUMINESCENTE, S1, S2 (442X221)MM - FORNECIMENTO E INSTALAÇÃO</t>
  </si>
  <si>
    <t>28.32</t>
  </si>
  <si>
    <t>Composição - 88</t>
  </si>
  <si>
    <t>PLACA DE SINALIZAÇÃO DE SEGURANÇA CONTRA INCÊNDIO, FOTOLUMINESCENTE, S2, S8, S9 E S10 (316X158)MM - FORNECIMENTO E INSTALAÇÃO</t>
  </si>
  <si>
    <t>28.33</t>
  </si>
  <si>
    <t>Composição - 89</t>
  </si>
  <si>
    <t>PLACA DE SINALIZAÇÃO DE SEGURANÇA CONTRA INCÊNDIO, FOTOLUMINESCENTE, S3 (126X63)MM - FORNECIMENTO E INSTALAÇÃO</t>
  </si>
  <si>
    <t>28.34</t>
  </si>
  <si>
    <t>Composição - 90</t>
  </si>
  <si>
    <t>PLACA DE SINALIZACAO DE SEGURANCA LOTAÇÃO MÁXIMA DE CADA SETOR, (780X570)MM, EM PVC 2 MM - FORNECIMENTO E INSTALAÇÃO</t>
  </si>
  <si>
    <t>REVESTIMENTOS - FECHAMENTO LATERAL EM TELHA</t>
  </si>
  <si>
    <t>29.1</t>
  </si>
  <si>
    <t>Composição - 15</t>
  </si>
  <si>
    <t>PAINEL EM TELHA METÁLICA TERMOACÚSTICA E=30MM, INCLUSO IÇAMENTO, ESTRUTURA EM TUBO METALON 100X100X2MM PARA FIXAÇÃO E CANTONEIRA PARA ACABAMENTO SUPERIOR, INCLUSO PORTAS DE ABRIR- FORNECIMENTO E INSTALAÇÃO</t>
  </si>
  <si>
    <t>REVESTIMENTOS - PAREDES</t>
  </si>
  <si>
    <t>30.1</t>
  </si>
  <si>
    <t>SINAPI - 87879</t>
  </si>
  <si>
    <t>CHAPISCO APLICADO EM ALVENARIAS E ESTRUTURAS DE CONCRETO INTERNAS, COM COLHER DE PEDREIRO. ARGAMASSA TRAÇO 1:3 COM PREPARO EM BETONEIRA 400L. AF_06/2014</t>
  </si>
  <si>
    <t>30.2</t>
  </si>
  <si>
    <t>SINAPI - 87894</t>
  </si>
  <si>
    <t>CHAPISCO APLICADO EM ALVENARIA (SEM PRESENÇA DE VÃOS) E ESTRUTURAS DE CONCRETO DE FACHADA, COM COLHER DE PEDREIRO. ARGAMASSA TRAÇO 1:3 COM PREPARO EM BETONEIRA 400L. AF_06/2014</t>
  </si>
  <si>
    <t>30.3</t>
  </si>
  <si>
    <t>SINAPI - 89173</t>
  </si>
  <si>
    <t>(COMPOSIÇÃO REPRESENTATIVA) DO SERVIÇO DE EMBOÇO/MASSA ÚNICA, APLICADO MANUALMENTE, TRAÇO 1:2:8, EM BETONEIRA DE 400L, PAREDES INTERNAS, COM EXECUÇÃO DE TALISCAS, EDIFICAÇÃO HABITACIONAL UNIFAMILIAR (CASAS) E EDIFICAÇÃO PÚBLICA PADRÃO. AF_12/2014</t>
  </si>
  <si>
    <t>30.4</t>
  </si>
  <si>
    <t>SINAPI - 87792</t>
  </si>
  <si>
    <t>EMBOÇO OU MASSA ÚNICA EM ARGAMASSA TRAÇO 1:2:8, PREPARO MECÂNICO COM BETONEIRA 400 L, APLICADA MANUALMENTE EM PANOS CEGOS DE FACHADA (SEM PRESENÇA DE VÃOS), ESPESSURA DE 25 MM. AF_06/2014</t>
  </si>
  <si>
    <t>30.5</t>
  </si>
  <si>
    <t>Composição - 16</t>
  </si>
  <si>
    <t>REVESTIMENTO CERÂMICO PARA PAREDES INTERNAS COM PLACAS TIPO PORCELANATO DE DIMENSÕES 60X60 CM APLICADAS A MEIA ALTURA DAS PAREDES.</t>
  </si>
  <si>
    <t>REVESTIMENTOS - PISOS</t>
  </si>
  <si>
    <t>31.1</t>
  </si>
  <si>
    <t>SINAPI - 96622</t>
  </si>
  <si>
    <t>LASTRO COM MATERIAL GRANULAR, APLICADO EM PISOS OU LAJES SOBRE SOLO, ESPESSURA DE *5 CM*. AF_08/2017</t>
  </si>
  <si>
    <t>31.2</t>
  </si>
  <si>
    <t>SINAPI - 94438</t>
  </si>
  <si>
    <t>(COMPOSIÇÃO REPRESENTATIVA) DO SERVIÇO DE CONTRAPISO EM ARGAMASSA TRAÇO 1:4 (CIM E AREIA), EM BETONEIRA 400 L, ESPESSURA 3 CM ÁREAS SECAS E 3 CM ÁREAS MOLHADAS, PARA EDIFICAÇÃO HABITACIONAL UNIFAMILIAR (CASA) E EDIFICAÇÃO PÚBLICA PADRÃO. AF_11/2014</t>
  </si>
  <si>
    <t>31.3</t>
  </si>
  <si>
    <t>SINAPI - 87263</t>
  </si>
  <si>
    <t>REVESTIMENTO CERÂMICO PARA PISO COM PLACAS TIPO PORCELANATO DE DIMENSÕES 60X60 CM APLICADA EM AMBIENTES DE ÁREA MAIOR QUE 10 M². AF_06/2014</t>
  </si>
  <si>
    <t>31.4</t>
  </si>
  <si>
    <t>SINAPI - 98689</t>
  </si>
  <si>
    <t>SOLEIRA EM GRANITO, LARGURA 15 CM, ESPESSURA 2,0 CM. AF_09/2020</t>
  </si>
  <si>
    <t>31.5</t>
  </si>
  <si>
    <t>SINAPI - 40647</t>
  </si>
  <si>
    <t>PISO INDUSTRIAL EM CONCRETO ARMADO DE ACABAMENTO POLIDO, ESPESSURA 12 CM (CIMENTO QUEIMADO) (INCLUSO EXECUCAO)</t>
  </si>
  <si>
    <t>31.6</t>
  </si>
  <si>
    <t>SINAPI - 97097</t>
  </si>
  <si>
    <t>ACABAMENTO POLIDO PARA PISO DE CONCRETO ARMADO OU LAJE SOBRE SOLO DE ALTA RESISTÊNCIA. AF_09/2021</t>
  </si>
  <si>
    <t>31.7</t>
  </si>
  <si>
    <t>Cotação - 042</t>
  </si>
  <si>
    <t>PISO FLEXÍVEL SISTEMA FLUTUANTE COM AMORTECIMENTO PARA QUADRA POLIESPORTIVA EM MADEIRA PAU MARFIM OU SIMILAR SOBRE VIGUETAS EM MADEIRA DE LEI, INCLUSIVE LIXAMENTO, CALAFETAÇÃO, APLICAÇÃO DE SELADOR, DEMARCAÇÃO DAS LINHAS DA QUADRA E APLICAÇÃO DE RESINA P.U. , FORNECIMENTO E INSTALAÇÃO</t>
  </si>
  <si>
    <t>REVESTIMENTOS - FORRO E TETO</t>
  </si>
  <si>
    <t>32.1</t>
  </si>
  <si>
    <t>SINAPI - 96113</t>
  </si>
  <si>
    <t>FORRO EM PLACAS DE GESSO, PARA AMBIENTES COMERCIAIS. AF_05/2017_P</t>
  </si>
  <si>
    <t>32.2</t>
  </si>
  <si>
    <t>Composição - 17</t>
  </si>
  <si>
    <t>FORRO COLMÉIA EM ALUMÍNIO PINTADO COM MODULAÇÃO 625X625MM OU 625X1250MM, COM ESTRUTURA DE FIXAÇÃO - FORNECIMENTO E INSTALAÇÃO</t>
  </si>
  <si>
    <t>32.3</t>
  </si>
  <si>
    <t>SINAPI - 87882</t>
  </si>
  <si>
    <t>CHAPISCO APLICADO NO TETO, COM ROLO PARA TEXTURA ACRÍLICA. ARGAMASSA TRAÇO 1:4 E EMULSÃO POLIMÉRICA (ADESIVO) COM PREPARO EM BETONEIRA 400L. AF_06/2014</t>
  </si>
  <si>
    <t>32.4</t>
  </si>
  <si>
    <t>SINAPI - 90406</t>
  </si>
  <si>
    <t>MASSA ÚNICA, PARA RECEBIMENTO DE PINTURA, EM ARGAMASSA TRAÇO 1:2:8, PREPARO MECÂNICO COM BETONEIRA 400L, APLICADA MANUALMENTE EM TETO, ESPESSURA DE 20MM, COM EXECUÇÃO DE TALISCAS. AF_03/2015</t>
  </si>
  <si>
    <t>COBERTURA - TRELIÇAS PRINCIPAIS</t>
  </si>
  <si>
    <t>33.1</t>
  </si>
  <si>
    <t>Cotação - 022</t>
  </si>
  <si>
    <t>ESTRUTURA METÁLICA PARA COBERTURA EM PERFIS DE AÇO ESTRUTURAL ASTM A572 GR50 COM TENSÃO DE ESCOAMENTO DE 345MPA, INCLUSO TESOURAS, TERÇAS, CONTRAVAMENTOS, IÇAMENTO COM GUINDASTE, CONFORME DETALHAMENTO DO PROJETO DE ESTRUTURA METÁLICA, COM PROTEÇÃO ANTICORROSIVA E PINTURA COM ESMALTE SINTÉTICO - FORNECIMENTO, MONTAGEM E INSTALAÇÃO</t>
  </si>
  <si>
    <t>COBERTURA - COBERTURAS LATERAIS</t>
  </si>
  <si>
    <t>34.1</t>
  </si>
  <si>
    <t>COBERTURA - TERÇAS</t>
  </si>
  <si>
    <t>35.1</t>
  </si>
  <si>
    <t>36.1</t>
  </si>
  <si>
    <t>COBERTURA - TELHAMENTO</t>
  </si>
  <si>
    <t>37.1</t>
  </si>
  <si>
    <t>SINAPI - 94216</t>
  </si>
  <si>
    <t>TELHAMENTO COM TELHA METÁLICA TERMOACÚSTICA E = 30 MM, COM ATÉ 2 ÁGUAS, INCLUSO IÇAMENTO. AF_07/2019</t>
  </si>
  <si>
    <t>37.2</t>
  </si>
  <si>
    <t>Composição - 18</t>
  </si>
  <si>
    <t>CALHA EM CHAPA DE AÇO GALVANIZADO NÚMERO 24, DESENVOLVIMENTO DE 180 CM, INCLUSO TRANSPORTE VERTICAL - FORNECIMENTO E INSTALAÇÃO</t>
  </si>
  <si>
    <t>37.3</t>
  </si>
  <si>
    <t>Composição - 81</t>
  </si>
  <si>
    <t>CALHA DE CONCRETO CONFORME PROJETO, INCLUSO IMPERMEABILIZAÇÃO COM ARGAMASSA POLIMÉRICA/MEMBRANA ACRÍLICA 4 DEMÃOS, REFORÇADA COM VÉU DE POLIÉSTER</t>
  </si>
  <si>
    <t>37.4</t>
  </si>
  <si>
    <t>Composição - 80</t>
  </si>
  <si>
    <t>RUFO EM GRANITO CINZA ANDORINHA, LARGURA DE 25CM, ASSENTADO COM ARGAMASSA TRAÇO 1:3 (CIMENTO E AREIA MÉDIA), PREPARO MANUAL DA ARGAMASSA</t>
  </si>
  <si>
    <t>ESQUADRIAS - JANELAS</t>
  </si>
  <si>
    <t>38.1</t>
  </si>
  <si>
    <t>SINAPI - 94587</t>
  </si>
  <si>
    <t>CONTRAMARCO DE AÇO, FIXAÇÃO COM ARGAMASSA - FORNECIMENTO E INSTALAÇÃO. AF_12/2019</t>
  </si>
  <si>
    <t>38.2</t>
  </si>
  <si>
    <t>SINAPI - 94569</t>
  </si>
  <si>
    <t>JANELA DE ALUMÍNIO TIPO MAXIM-AR, COM VIDROS, BATENTE E FERRAGENS. EXCLUSIVE ALIZAR, ACABAMENTO E CONTRAMARCO. FORNECIMENTO E INSTALAÇÃO. AF_12/2019</t>
  </si>
  <si>
    <t>38.3</t>
  </si>
  <si>
    <t>Composição - 29</t>
  </si>
  <si>
    <t>JANELA DE ALUMÍNIO MAXIM-AR, FIXAÇÃO COM PARAFUSO, VEDAÇÃO COM ESPUMA EXPANSIVA PU, VENEZIANA.</t>
  </si>
  <si>
    <t>ESQUADRIAS - FACHADA EM PELE DE VIDRO</t>
  </si>
  <si>
    <t>39.1</t>
  </si>
  <si>
    <t>Cotação - 041</t>
  </si>
  <si>
    <t>FACHADA EM PELE DE VIDRO, COM PERFIS NA COR BRANCA E VIDRO LAMINADO REFLETIVO PRATA+INCOLOR, 4+4MM, INCLUSO PORTAS DE GIRO, DUAS FOLHAS E JANELAS MAXIM-AR, AMBOS EM PERFIS NA COR BRANCA E VIDRO LAMINADO REFLETIVO, COM FECHADURAS E PUXADORES</t>
  </si>
  <si>
    <t>39.2</t>
  </si>
  <si>
    <t>Composição - 66</t>
  </si>
  <si>
    <t>PÓRTICO EM PLACA DE ACM 3MM INCLUSIVE ESTRUTURA METÁLICA DE FIXAÇÃO EM TUBO DE METALON PINTADO COM FUNDO E ACABAMENTO ESMALTE, CONFORME PROJETO ARQUITETONICO - FORNECIMENTO E INSTALAÇÃO</t>
  </si>
  <si>
    <t>ESQUADRIAS - PORTAS</t>
  </si>
  <si>
    <t>40.1</t>
  </si>
  <si>
    <t>SINAPI - 90791</t>
  </si>
  <si>
    <t>KIT DE PORTA-PRONTA DE MADEIRA EM ACABAMENTO MELAMÍNICO BRANCO, FOLHA PESADA OU SUPERPESADA, 80X210CM, FIXAÇÃO COM PREENCHIMENTO PARCIAL DE ESPUMA EXPANSIVA - FORNECIMENTO E INSTALAÇÃO. AF_12/2019</t>
  </si>
  <si>
    <t>40.2</t>
  </si>
  <si>
    <t>SINAPI - 90793</t>
  </si>
  <si>
    <t>KIT DE PORTA-PRONTA DE MADEIRA EM ACABAMENTO MELAMÍNICO BRANCO, FOLHA PESADA OU SUPERPESADA, 90X210CM, FIXAÇÃO COM PREENCHIMENTO TOTAL DE ESPUMA EXPANSIVA - FORNECIMENTO E INSTALAÇÃO. AF_12/2019</t>
  </si>
  <si>
    <t>40.3</t>
  </si>
  <si>
    <t>SINAPI - 91341</t>
  </si>
  <si>
    <t>PORTA EM ALUMÍNIO DE ABRIR TIPO VENEZIANA COM GUARNIÇÃO, FIXAÇÃO COM PARAFUSOS - FORNECIMENTO E INSTALAÇÃO. AF_12/2019</t>
  </si>
  <si>
    <t>ESQUADRIAS - FECHADURAS E PUXADORES</t>
  </si>
  <si>
    <t>41.1</t>
  </si>
  <si>
    <t>SINAPI - 90831</t>
  </si>
  <si>
    <t>FECHADURA DE EMBUTIR PARA PORTA DE BANHEIRO, COMPLETA, ACABAMENTO PADRÃO MÉDIO, INCLUSO EXECUÇÃO DE FURO - FORNECIMENTO E INSTALAÇÃO. AF_12/2019</t>
  </si>
  <si>
    <t>41.2</t>
  </si>
  <si>
    <t>SINAPI - 91306</t>
  </si>
  <si>
    <t>FECHADURA DE EMBUTIR PARA PORTAS INTERNAS, COMPLETA, ACABAMENTO PADRÃO MÉDIO, COM EXECUÇÃO DE FURO - FORNECIMENTO E INSTALAÇÃO. AF_12/2019</t>
  </si>
  <si>
    <t>GUARDA-CORPO E CORRIMÃO</t>
  </si>
  <si>
    <t>42.1</t>
  </si>
  <si>
    <t>SINAPI - 99855</t>
  </si>
  <si>
    <t>CORRIMÃO SIMPLES, DIÂMETRO EXTERNO = 1 1/2", EM AÇO GALVANIZADO. AF_04/2019_P</t>
  </si>
  <si>
    <t>42.2</t>
  </si>
  <si>
    <t>SINAPI - 99837</t>
  </si>
  <si>
    <t>GUARDA-CORPO DE AÇO GALVANIZADO DE 1,10M, MONTANTES TUBULARES DE 1.1/4" ESPAÇADOS DE 1,20M, TRAVESSA SUPERIOR DE 1.1/2", GRADIL FORMADO POR TUBOS HORIZONTAIS DE 1" E VERTICAIS DE 3/4", FIXADO COM CHUMBADOR MECÂNICO. AF_04/2019_P</t>
  </si>
  <si>
    <t>42.3</t>
  </si>
  <si>
    <t>Composição - 82</t>
  </si>
  <si>
    <t>GUARDA-CORPO EM PLACA DE ACM 3MM INCLUSIVE ESTRUTURA METÁLICA DE FIXAÇÃO, CONFORME PROJETO - FORNECIMENTO E INSTALAÇÃO</t>
  </si>
  <si>
    <t>42.4</t>
  </si>
  <si>
    <t>Composição - 100</t>
  </si>
  <si>
    <t>BARREIRA EM AÇO GALVANIZADO DE 1,10M, MONTANTES TUBULARES DE 1.1/4" ESPAÇADOS DE 1,20M, TRAVESSA SUPERIOR DE 1.1/2", GRADIL FORMADO POR TUBOS HORIZONTAIS DE 1" E VERTICAIS DE 3/4", FIXADO COM CHUMBADOR MECÂNICO (ATENDENDO AO DISPOSTO NO ITEM 6.1.15 DA NPT 12)</t>
  </si>
  <si>
    <t>LOUÇAS, METAIS E ACESSÓRIOS</t>
  </si>
  <si>
    <t>43.1</t>
  </si>
  <si>
    <t>SINAPI - 89985</t>
  </si>
  <si>
    <t>REGISTRO DE PRESSÃO BRUTO, LATÃO, ROSCÁVEL, 3/4", COM ACABAMENTO E CANOPLA CROMADOS - FORNECIMENTO E INSTALAÇÃO. AF_08/2021</t>
  </si>
  <si>
    <t>43.2</t>
  </si>
  <si>
    <t>SINAPI - 89987</t>
  </si>
  <si>
    <t>REGISTRO DE GAVETA BRUTO, LATÃO, ROSCÁVEL, 3/4", COM ACABAMENTO E CANOPLA CROMADOS - FORNECIMENTO E INSTALAÇÃO. AF_08/2021</t>
  </si>
  <si>
    <t>43.3</t>
  </si>
  <si>
    <t>SINAPI - 99635</t>
  </si>
  <si>
    <t>VÁLVULA DE DESCARGA METÁLICA, BASE 1 1/2", ACABAMENTO METALICO CROMADO - FORNECIMENTO E INSTALAÇÃO. AF_08/2021</t>
  </si>
  <si>
    <t>43.4</t>
  </si>
  <si>
    <t>Composição - 64</t>
  </si>
  <si>
    <t>VALVULA DE DESCARGA EM METAL CROMADO PARA MICTORIO COM ACIONAMENTO POR PRESSAO E FECHAMENTO AUTOMATICO - FORNECIMENTO E INSTALAÇÃO</t>
  </si>
  <si>
    <t>43.5</t>
  </si>
  <si>
    <t>Composição - 19</t>
  </si>
  <si>
    <t>VASO SANITARIO SIFONADO CONVENCIONAL DE LOUÇA BRANCA, INCLUSO CONJUNTO DE LIGAÇÃO PARA BACIA SANITÁRIA AJUSTÁVEL E ASSENTO- FORNECIMENTO E INSTALAÇÃO.</t>
  </si>
  <si>
    <t>43.6</t>
  </si>
  <si>
    <t>Composição - 28</t>
  </si>
  <si>
    <t>VASO SANITARIO PARA PCD DE LOUÇA BRANCA, INCLUSO CONJUNTO DE LIGAÇÃO PARA BACIA SANITÁRIA AJUSTÁVEL E ASSENTO- FORNECIMENTO E INSTALAÇÃO.</t>
  </si>
  <si>
    <t>43.7</t>
  </si>
  <si>
    <t>Composição - 60</t>
  </si>
  <si>
    <t>MICTORIO SIFONADO DE LOUCA BRANCA COM PERTENCES E CONJUNTO PARA FIXACAO - FORNECIMENTO E INSTALACAO</t>
  </si>
  <si>
    <t>43.8</t>
  </si>
  <si>
    <t>SINAPI - 86904</t>
  </si>
  <si>
    <t>LAVATÓRIO LOUÇA BRANCA SUSPENSO, 29,5 X 39CM OU EQUIVALENTE, PADRÃO POPULAR - FORNECIMENTO E INSTALAÇÃO. AF_01/2020</t>
  </si>
  <si>
    <t>43.9</t>
  </si>
  <si>
    <t>SINAPI - 86938</t>
  </si>
  <si>
    <t>CUBA DE EMBUTIR OVAL EM LOUÇA BRANCA, 35 X 50CM OU EQUIVALENTE, INCLUSO VÁLVULA E SIFÃO TIPO GARRAFA EM METAL CROMADO - FORNECIMENTO E INSTALAÇÃO. AF_01/2020</t>
  </si>
  <si>
    <t>43.10</t>
  </si>
  <si>
    <t>Composição - 20</t>
  </si>
  <si>
    <t>BANCADA DE GRANITO CINZA POLIDO PARA LAVATÓRIOS 3,45 X 0,60 M, COM RODOPIA DE 10 CM E SAIA DE 15 CM - FORNECIMENTO E INSTALAÇÃO.</t>
  </si>
  <si>
    <t>43.11</t>
  </si>
  <si>
    <t>Composição - 27</t>
  </si>
  <si>
    <t>BANCADA DE GRANITO CINZA POLIDO PARA LAVATÓRIOS 2,50 X 0,50 M, COM RODOPIA DE 10 CM E SAIA DE 15 CM - FORNECIMENTO E INSTALAÇÃO.</t>
  </si>
  <si>
    <t>43.12</t>
  </si>
  <si>
    <t>Composição - 56</t>
  </si>
  <si>
    <t>BANCADA DE GRANITO CINZA POLIDO PARA LAVATÓRIOS 1,25 X 0,60 M, COM RODOPIA DE 10 CM E SAIA DE 15 CM - FORNECIMENTO E INSTALAÇÃO.</t>
  </si>
  <si>
    <t>43.13</t>
  </si>
  <si>
    <t>Composição - 21</t>
  </si>
  <si>
    <t>TOALHEIRO PLÁSTICO TIPO DISPENSER PARA PAPEL TOALHA INTERFOLHADO - FORNECIMENTO E INSTALAÇÃO</t>
  </si>
  <si>
    <t>43.14</t>
  </si>
  <si>
    <t>Composição - 22</t>
  </si>
  <si>
    <t>PAPELEIRA PLÁSTICA TIPO DISPENSER PARA PAPEL HIGIÊNICO ROLÃO - FORNECIMENTO E INSTALAÇÃO</t>
  </si>
  <si>
    <t>43.15</t>
  </si>
  <si>
    <t>SINAPI - 95547</t>
  </si>
  <si>
    <t>SABONETEIRA PLASTICA TIPO DISPENSER PARA SABONETE LIQUIDO COM RESERVATORIO 800 A 1500 ML, INCLUSO FIXAÇÃO. AF_01/2020</t>
  </si>
  <si>
    <t>43.16</t>
  </si>
  <si>
    <t>SINAPI - 95545</t>
  </si>
  <si>
    <t>SABONETEIRA DE PAREDE EM METAL CROMADO, INCLUSO FIXAÇÃO. AF_01/2020</t>
  </si>
  <si>
    <t>43.17</t>
  </si>
  <si>
    <t>SINAPI - 86906</t>
  </si>
  <si>
    <t>TORNEIRA CROMADA DE MESA, 1/2 OU 3/4, PARA LAVATÓRIO, PADRÃO POPULAR - FORNECIMENTO E INSTALAÇÃO. AF_01/2020</t>
  </si>
  <si>
    <t>43.18</t>
  </si>
  <si>
    <t>Composição - 63</t>
  </si>
  <si>
    <t>ESPELHO CRISTAL, ESPESSURA 4MM, COM PARAFUSOS DE FIXACAO, SEM MOLDURA</t>
  </si>
  <si>
    <t>43.19</t>
  </si>
  <si>
    <t>SINAPI - 100860</t>
  </si>
  <si>
    <t>CHUVEIRO ELÉTRICO COMUM CORPO PLÁSTICO, TIPO DUCHA  FORNECIMENTO E INSTALAÇÃO. AF_01/2020</t>
  </si>
  <si>
    <t>43.20</t>
  </si>
  <si>
    <t>Composição - 30</t>
  </si>
  <si>
    <t>BARRA DE APOIO RETA, EM ACO INOX POLIDO, COMPRIMENTO 40CM, DIAMETRO MINIMO 3 CM - FORNECIMENTO E INSTALAÇÃO</t>
  </si>
  <si>
    <t>43.21</t>
  </si>
  <si>
    <t>Composição - 32</t>
  </si>
  <si>
    <t>BARRA DE APOIO RETA, EM ACO INOX POLIDO, COMPRIMENTO 70CM, DIAMETRO MINIMO 3 CM - FORNECIMENTO E INSTALAÇÃO</t>
  </si>
  <si>
    <t>43.22</t>
  </si>
  <si>
    <t>Composição - 33</t>
  </si>
  <si>
    <t>BARRA DE APOIO RETA, EM ACO INOX POLIDO, COMPRIMENTO 80CM, DIAMETRO MINIMO 3 CM - FORNECIMENTO E INSTALAÇÃO</t>
  </si>
  <si>
    <t>PINTURA - PAREDES</t>
  </si>
  <si>
    <t>44.1</t>
  </si>
  <si>
    <t>SINAPI - 88485</t>
  </si>
  <si>
    <t>APLICAÇÃO DE FUNDO SELADOR ACRÍLICO EM PAREDES, UMA DEMÃO. AF_06/2014</t>
  </si>
  <si>
    <t>44.2</t>
  </si>
  <si>
    <t>SINAPI - 88497</t>
  </si>
  <si>
    <t>APLICAÇÃO E LIXAMENTO DE MASSA LÁTEX EM PAREDES, DUAS DEMÃOS. AF_06/2014</t>
  </si>
  <si>
    <t>44.3</t>
  </si>
  <si>
    <t>SINAPI - 88489</t>
  </si>
  <si>
    <t>APLICAÇÃO MANUAL DE PINTURA COM TINTA LÁTEX ACRÍLICA EM PAREDES, DUAS DEMÃOS. AF_06/2014</t>
  </si>
  <si>
    <t>44.4</t>
  </si>
  <si>
    <t>SINAPI - 88416</t>
  </si>
  <si>
    <t>APLICAÇÃO MANUAL DE PINTURA COM TINTA TEXTURIZADA ACRÍLICA EM PANOS COM PRESENÇA DE VÃOS DE EDIFÍCIOS DE MÚLTIPLOS PAVIMENTOS, UMA COR. AF_06/2014</t>
  </si>
  <si>
    <t>PINTURA - TETO</t>
  </si>
  <si>
    <t>45.1</t>
  </si>
  <si>
    <t>SINAPI - 88484</t>
  </si>
  <si>
    <t>APLICAÇÃO DE FUNDO SELADOR ACRÍLICO EM TETO, UMA DEMÃO. AF_06/2014</t>
  </si>
  <si>
    <t>45.2</t>
  </si>
  <si>
    <t>SINAPI - 88496</t>
  </si>
  <si>
    <t>APLICAÇÃO E LIXAMENTO DE MASSA LÁTEX EM TETO, DUAS DEMÃOS. AF_06/2014</t>
  </si>
  <si>
    <t>45.3</t>
  </si>
  <si>
    <t>SINAPI - 88488</t>
  </si>
  <si>
    <t>APLICAÇÃO MANUAL DE PINTURA COM TINTA LÁTEX ACRÍLICA EM TETO, DUAS DEMÃOS. AF_06/2014</t>
  </si>
  <si>
    <t>SERVIÇOS FINAIS</t>
  </si>
  <si>
    <t>46.1</t>
  </si>
  <si>
    <t>SINAPI - 99803</t>
  </si>
  <si>
    <t>LIMPEZA DE PISO CERÂMICO OU PORCELANATO COM PANO ÚMIDO. AF_04/2019</t>
  </si>
  <si>
    <t>46.2</t>
  </si>
  <si>
    <t>SINAPI - 99814</t>
  </si>
  <si>
    <t>LIMPEZA DE SUPERFÍCIE COM JATO DE ALTA PRESSÃO. AF_04/2019</t>
  </si>
  <si>
    <t>PO - PLANILHA ORÇAMENTÁRIA</t>
  </si>
  <si>
    <t>Nº OPERAÇÃO</t>
  </si>
  <si>
    <t>Nº SICONV</t>
  </si>
  <si>
    <t>PROPONENTE / TOMADOR</t>
  </si>
  <si>
    <t>APELIDO DO EMPREENDIMENTO</t>
  </si>
  <si>
    <t>LOCALIDADE SINAPI</t>
  </si>
  <si>
    <t>DATA BASE</t>
  </si>
  <si>
    <t>CURITIBA</t>
  </si>
  <si>
    <t>N° Macrosserviço / Serviço</t>
  </si>
  <si>
    <t>Descrição Macrosserviço / Serviço</t>
  </si>
  <si>
    <t>N° Evento</t>
  </si>
  <si>
    <t>Evento</t>
  </si>
  <si>
    <t>N° Frente de Obra</t>
  </si>
  <si>
    <t>Frente de Obra</t>
  </si>
  <si>
    <t>Valor</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</si>
  <si>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</si>
  <si>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</si>
  <si>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</si>
  <si>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</si>
  <si>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</si>
  <si>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</si>
  <si>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</si>
  <si>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</si>
  <si>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</si>
  <si>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</si>
  <si>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</si>
  <si>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</si>
  <si>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</si>
  <si>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</si>
  <si>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</si>
  <si>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</si>
  <si>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</si>
  <si>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</si>
  <si>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GERAL</t>
  </si>
  <si>
    <t>LOCAÇÃO DE OBRA</t>
  </si>
  <si>
    <t>SETOR A</t>
  </si>
  <si>
    <t>SETOR B</t>
  </si>
  <si>
    <t>SETOR C</t>
  </si>
  <si>
    <t>SETOR D</t>
  </si>
  <si>
    <t>SETOR E</t>
  </si>
  <si>
    <t>SETOR F</t>
  </si>
  <si>
    <t>ACESSO</t>
  </si>
  <si>
    <t>INSTALAÇÕES HIDROSSANITÁRIAS E DE GÁS - MOVIMENTAÇÃO DE TERRA</t>
  </si>
  <si>
    <t>INSTALAÇÕES HIDROSSANITÁRIAS E DE GÁS - ÁGUA FRIA</t>
  </si>
  <si>
    <t>INSTALAÇÕES HIDROSSANITÁRIAS E DE GÁS - ESGOTO</t>
  </si>
  <si>
    <t>INSTALAÇÕES HIDROSSANITÁRIAS E DE GÁS - ÁGUA PLUVIAL</t>
  </si>
  <si>
    <t>INSTALAÇÕES HIDROSSANITÁRIAS E DE GÁS - GÁS</t>
  </si>
  <si>
    <t>QUADRA</t>
  </si>
  <si>
    <t>N° do Evento</t>
  </si>
  <si>
    <t>Título do Evento</t>
  </si>
  <si>
    <t>Nº da Frente de Obra</t>
  </si>
  <si>
    <t>Nº do Período de Conclusão do Evento</t>
  </si>
  <si>
    <t>VISÃO DAS FRENTES DE OBRA POR EVENTO</t>
  </si>
  <si>
    <t>Responsável Técnico</t>
  </si>
  <si>
    <t>Nome:</t>
  </si>
  <si>
    <t>CREA/CAU:</t>
  </si>
  <si>
    <t>ART/RRT:</t>
  </si>
  <si>
    <t>PLANILHA DE LEVANTAMENTO QUANTITATIVO/ EVENTOS</t>
  </si>
  <si>
    <t>N° do Período de Conclusão do Evento</t>
  </si>
  <si>
    <t>Percentual Parcela</t>
  </si>
  <si>
    <t>Valor Parcela</t>
  </si>
  <si>
    <t>Percentual Acumulado</t>
  </si>
  <si>
    <t>Valor Acumulado</t>
  </si>
  <si>
    <t>CRONOGRAMA FÍSICO-FINANCEIRO</t>
  </si>
  <si>
    <t>ADMINISTRAÇÃO LOCAL DA OBRA (INCLUINDO ENGENHEIRO, MESTRE DE OBRA, APONTADOR, TÉCNICO DE SEGURANÇA DO TRABALHO, VIGIA DIURNO E NOTURNO)</t>
  </si>
  <si>
    <t>SINAPI - 93585</t>
  </si>
  <si>
    <t>EXECUÇÃO DE GUARITA EM CANTEIRO DE OBRA EM CHAPA DE MADEIRA COMPENSADA, NÃO INCLUSO MOBILIÁRIO. AF_04/2016</t>
  </si>
  <si>
    <t>2.10</t>
  </si>
  <si>
    <t>27.5</t>
  </si>
  <si>
    <t>27.6</t>
  </si>
  <si>
    <t>27.7</t>
  </si>
  <si>
    <t>27.8</t>
  </si>
  <si>
    <t>Composição - 102</t>
  </si>
  <si>
    <t>Composição - 103</t>
  </si>
  <si>
    <t>Composição - 104</t>
  </si>
  <si>
    <t>SINAPI - 97886</t>
  </si>
  <si>
    <t>CABO DE COBRE NU 35MM2 MEIO-DURO PARA MALHA SUPERIOR INCLUSIVE ACESSÓRIOS PARA FIXAÇÃO CONFORME PROJETO - FORNECIMENTO E INSTALAÇÃO</t>
  </si>
  <si>
    <t>CABO DE COBRE NU 50MM2 MEIO-DURO PARA MALHA INFERIOR E CAIXA DE EQUIPOTENCIALIZAÇÃO INCLUSIVE SOLDA EXOTÉRMICA E ACESSÓRIOS CONFORME PROJETO - FORNECIMENTO E INSTALAÇÃO</t>
  </si>
  <si>
    <t>BARRA CHATA DE ALUMÍNIO 7/8" X 1/8", INCLUSIVE CONECTORES PARA EMENDAS E FIXADORES, BUCHAS, PORCAS E PARAFUSOS CONFORME PROJETO - FORNECIMENTO E INSTALAÇÃO</t>
  </si>
  <si>
    <t>CAIXA ENTERRADA ELÉTRICA RETANGULAR, EM ALVENARIA COM TIJOLOS CERÂMICOS MACIÇOS, FUNDO COM BRITA, DIMENSÕES INTERNAS: 0,3X0,3X0,3 M. AF_12/2020</t>
  </si>
  <si>
    <t>DESCIDA INCLUINDO CAIXA DE INSPEÇÃO TIPO SUSPENSA EM PVC TIPO CONDULETE 90X50 MM INCLUINDO TERMINAL DE COMPRESSÃO EM COBRE ESTANHADO COM DOIS FUROS 50 MM2, ELETRODUTO RÍGIDO PVC 1", INCLUSIVE FIXAÇÃO E ABRAÇADEIRA, TERMINAL DE COMPRESSÃO EM COBRE ESTANHADO COM DOIS FUROS 35MM2 CONFORME PROJETO - FORNECIMENTO E INSTALAÇÃO</t>
  </si>
  <si>
    <t>TERMINAL AÉREO COM CONECTOR 3/8" INCLUINDO CONECTOR SPLIT BOLT PARA EMENDAS EM BRONZE REFORÇADO 35MM2, BUCHAS, PORCAS E PARAFUSOS CONFORME PROJETO - FORNECIMENTO E INSTALAÇÃO</t>
  </si>
  <si>
    <t>CAIXA DE INSPEÇÃO PARA ATERRAMENTO DIÂMETRO 300MM INCLUINDO CONECTOR DUPLO GAR PARA CABO HASTE 50MM2 EM BRONZE REFORÇADO E HASTE TIPO COPPERWELD ALTA CAMADA 254 MICRONS 5/8" X 2,40M CONFORME PROJETO - FORNECIMENTO E INSTALAÇÃO</t>
  </si>
  <si>
    <t>CAIXA DE EQUIPOTENCIALIZAÇÃO PARA ATERRAMENTO EM AÇO COM BARRAMENTO EM COBRE E FIXAÇÃO POR ISOLADORES, FORMATO QUADRADO, DIM. 40X40X15CM, INCLUSO TERMINAIS DE PRESSÃO PARA CABO DE COBRE CONFORME PROJETO - FORNECIMENTO E INSTALAÇÃO</t>
  </si>
  <si>
    <t>COBERTURA - CONTRAVENTAMENTO E TRAVAMENTO DO BANZO INFERIOR</t>
  </si>
  <si>
    <t>02-2022</t>
  </si>
</sst>
</file>

<file path=xl/styles.xml><?xml version="1.0" encoding="utf-8"?>
<styleSheet xmlns="http://schemas.openxmlformats.org/spreadsheetml/2006/main">
  <numFmts count="2">
    <numFmt numFmtId="8" formatCode="&quot;R$&quot;\ #,##0.00;[Red]\-&quot;R$&quot;\ #,##0.00"/>
    <numFmt numFmtId="165" formatCode="General;General"/>
  </numFmts>
  <fonts count="13">
    <font>
      <sz val="11"/>
      <color theme="1"/>
      <name val="Calibri"/>
      <family val="2"/>
      <scheme val="minor"/>
    </font>
    <font>
      <b/>
      <sz val="11"/>
      <color rgb="FF333333"/>
      <name val="Arial"/>
      <family val="2"/>
    </font>
    <font>
      <sz val="11"/>
      <color rgb="FF333333"/>
      <name val="Arial"/>
      <family val="2"/>
    </font>
    <font>
      <sz val="10"/>
      <color rgb="FF333333"/>
      <name val="Arial"/>
      <family val="2"/>
    </font>
    <font>
      <u/>
      <sz val="11"/>
      <color theme="10"/>
      <name val="Calibri"/>
      <family val="2"/>
    </font>
    <font>
      <b/>
      <sz val="12"/>
      <name val="Arial"/>
      <family val="2"/>
    </font>
    <font>
      <sz val="12"/>
      <name val="Arial"/>
      <family val="2"/>
    </font>
    <font>
      <b/>
      <sz val="10"/>
      <name val="Arial"/>
      <family val="2"/>
    </font>
    <font>
      <sz val="9"/>
      <name val="Arial"/>
      <family val="2"/>
    </font>
    <font>
      <sz val="10"/>
      <name val="Arial"/>
      <family val="2"/>
    </font>
    <font>
      <b/>
      <sz val="12"/>
      <color theme="1"/>
      <name val="Arial"/>
      <family val="2"/>
    </font>
    <font>
      <b/>
      <sz val="11"/>
      <name val="Arial"/>
      <family val="2"/>
    </font>
    <font>
      <sz val="11"/>
      <color theme="1"/>
      <name val="Calibri"/>
      <family val="2"/>
      <scheme val="minor"/>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rgb="FFF6F6F6"/>
        <bgColor indexed="64"/>
      </patternFill>
    </fill>
  </fills>
  <borders count="18">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64"/>
      </top>
      <bottom/>
      <diagonal/>
    </border>
    <border>
      <left/>
      <right style="thin">
        <color indexed="8"/>
      </right>
      <top/>
      <bottom/>
      <diagonal/>
    </border>
    <border>
      <left style="thin">
        <color indexed="8"/>
      </left>
      <right/>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9" fontId="12" fillId="0" borderId="0" applyFont="0" applyFill="0" applyBorder="0" applyAlignment="0" applyProtection="0"/>
  </cellStyleXfs>
  <cellXfs count="117">
    <xf numFmtId="0" fontId="0" fillId="0" borderId="0" xfId="0"/>
    <xf numFmtId="0" fontId="0" fillId="0" borderId="0" xfId="0" applyFont="1"/>
    <xf numFmtId="0" fontId="0" fillId="0" borderId="0" xfId="0" applyFont="1" applyAlignment="1">
      <alignment wrapText="1"/>
    </xf>
    <xf numFmtId="0" fontId="7" fillId="0" borderId="1" xfId="2" applyFont="1" applyBorder="1" applyAlignment="1" applyProtection="1">
      <alignment vertical="top"/>
    </xf>
    <xf numFmtId="0" fontId="0" fillId="0" borderId="2" xfId="3" applyFont="1" applyFill="1" applyBorder="1" applyAlignment="1" applyProtection="1">
      <alignment vertical="top" wrapText="1"/>
    </xf>
    <xf numFmtId="0" fontId="0" fillId="0" borderId="3" xfId="3" applyFont="1" applyFill="1" applyBorder="1" applyAlignment="1" applyProtection="1">
      <alignment vertical="top" wrapText="1"/>
    </xf>
    <xf numFmtId="0" fontId="0" fillId="0" borderId="4" xfId="3" applyFont="1" applyFill="1" applyBorder="1" applyAlignment="1" applyProtection="1">
      <alignment horizontal="left" vertical="top" wrapText="1"/>
    </xf>
    <xf numFmtId="0" fontId="0" fillId="0" borderId="4" xfId="3" applyFont="1" applyFill="1" applyBorder="1" applyAlignment="1" applyProtection="1">
      <alignment vertical="top" wrapText="1"/>
    </xf>
    <xf numFmtId="0" fontId="7" fillId="0" borderId="0" xfId="2" applyFont="1" applyBorder="1" applyAlignment="1" applyProtection="1">
      <alignment horizontal="center" vertical="top"/>
    </xf>
    <xf numFmtId="0" fontId="7" fillId="0" borderId="1" xfId="2" applyFont="1" applyBorder="1" applyAlignment="1" applyProtection="1">
      <alignment horizontal="center" vertical="top"/>
    </xf>
    <xf numFmtId="0" fontId="0" fillId="0" borderId="2" xfId="3" applyFont="1" applyFill="1" applyBorder="1" applyAlignment="1" applyProtection="1">
      <alignment horizontal="center" vertical="top" wrapText="1"/>
    </xf>
    <xf numFmtId="0" fontId="0" fillId="0" borderId="6" xfId="3" applyFont="1" applyFill="1" applyBorder="1" applyAlignment="1" applyProtection="1">
      <alignment vertical="top" wrapText="1"/>
    </xf>
    <xf numFmtId="0" fontId="7" fillId="0" borderId="5" xfId="2" applyFont="1" applyBorder="1" applyAlignment="1" applyProtection="1">
      <alignment vertical="top"/>
    </xf>
    <xf numFmtId="0" fontId="7" fillId="0" borderId="12" xfId="2" applyFont="1" applyBorder="1" applyAlignment="1" applyProtection="1">
      <alignment vertical="top"/>
    </xf>
    <xf numFmtId="0" fontId="0" fillId="0" borderId="8" xfId="0" applyBorder="1"/>
    <xf numFmtId="0" fontId="1" fillId="2" borderId="13" xfId="0" applyFont="1" applyFill="1" applyBorder="1" applyAlignment="1">
      <alignment horizontal="center" vertical="center" wrapText="1"/>
    </xf>
    <xf numFmtId="8" fontId="1" fillId="2" borderId="13" xfId="0" applyNumberFormat="1" applyFont="1" applyFill="1" applyBorder="1" applyAlignment="1">
      <alignment horizontal="right" wrapText="1"/>
    </xf>
    <xf numFmtId="0" fontId="1"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1" fillId="3" borderId="13" xfId="0" applyFont="1" applyFill="1" applyBorder="1" applyAlignment="1">
      <alignment wrapText="1"/>
    </xf>
    <xf numFmtId="0" fontId="2" fillId="3" borderId="13" xfId="0" applyFont="1" applyFill="1" applyBorder="1" applyAlignment="1">
      <alignment vertical="center" wrapText="1"/>
    </xf>
    <xf numFmtId="8" fontId="2" fillId="3" borderId="13" xfId="0" applyNumberFormat="1" applyFont="1" applyFill="1" applyBorder="1" applyAlignment="1">
      <alignment horizontal="center" vertical="center" wrapText="1"/>
    </xf>
    <xf numFmtId="10" fontId="2" fillId="3" borderId="13"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 fillId="4" borderId="13" xfId="0" applyFont="1" applyFill="1" applyBorder="1" applyAlignment="1">
      <alignment wrapText="1"/>
    </xf>
    <xf numFmtId="8" fontId="1" fillId="4" borderId="13" xfId="0" applyNumberFormat="1" applyFont="1" applyFill="1" applyBorder="1" applyAlignment="1">
      <alignment horizontal="center" vertical="center" wrapText="1"/>
    </xf>
    <xf numFmtId="0" fontId="2" fillId="4" borderId="13" xfId="0" applyFont="1" applyFill="1" applyBorder="1" applyAlignment="1">
      <alignment wrapText="1"/>
    </xf>
    <xf numFmtId="8" fontId="2" fillId="4" borderId="13" xfId="0" applyNumberFormat="1" applyFont="1" applyFill="1" applyBorder="1" applyAlignment="1">
      <alignment horizontal="center" vertical="center" wrapText="1"/>
    </xf>
    <xf numFmtId="10" fontId="2" fillId="4" borderId="13" xfId="0" applyNumberFormat="1" applyFont="1" applyFill="1" applyBorder="1" applyAlignment="1">
      <alignment horizontal="center" vertical="center" wrapText="1"/>
    </xf>
    <xf numFmtId="8" fontId="1" fillId="3" borderId="13" xfId="0" applyNumberFormat="1" applyFont="1" applyFill="1" applyBorder="1" applyAlignment="1">
      <alignment horizontal="center" vertical="center" wrapText="1"/>
    </xf>
    <xf numFmtId="0" fontId="2" fillId="3" borderId="13" xfId="0" applyFont="1" applyFill="1" applyBorder="1" applyAlignment="1">
      <alignment wrapText="1"/>
    </xf>
    <xf numFmtId="4" fontId="2" fillId="3" borderId="13" xfId="0" applyNumberFormat="1" applyFont="1" applyFill="1" applyBorder="1" applyAlignment="1">
      <alignment horizontal="center" vertical="center" wrapText="1"/>
    </xf>
    <xf numFmtId="4" fontId="2" fillId="4" borderId="13" xfId="0" applyNumberFormat="1" applyFont="1" applyFill="1" applyBorder="1" applyAlignment="1">
      <alignment horizontal="center" vertical="center" wrapText="1"/>
    </xf>
    <xf numFmtId="0" fontId="1" fillId="3" borderId="13"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13" xfId="0" applyFont="1" applyFill="1" applyBorder="1" applyAlignment="1">
      <alignment wrapText="1"/>
    </xf>
    <xf numFmtId="10" fontId="0" fillId="0" borderId="7" xfId="3" applyNumberFormat="1" applyFont="1" applyFill="1" applyBorder="1" applyAlignment="1" applyProtection="1">
      <alignment horizontal="center" vertical="top" wrapText="1"/>
    </xf>
    <xf numFmtId="10" fontId="0" fillId="0" borderId="11" xfId="3" applyNumberFormat="1" applyFont="1" applyFill="1" applyBorder="1" applyAlignment="1" applyProtection="1">
      <alignment horizontal="center" vertical="top" wrapText="1"/>
    </xf>
    <xf numFmtId="0" fontId="7" fillId="0" borderId="0" xfId="2" applyFont="1" applyBorder="1" applyAlignment="1" applyProtection="1">
      <alignment horizontal="left" vertical="top"/>
    </xf>
    <xf numFmtId="0" fontId="2" fillId="3" borderId="13" xfId="0" applyFont="1" applyFill="1" applyBorder="1" applyAlignment="1">
      <alignment horizontal="center" wrapText="1"/>
    </xf>
    <xf numFmtId="0" fontId="2" fillId="4" borderId="13" xfId="0" applyFont="1" applyFill="1" applyBorder="1" applyAlignment="1">
      <alignment wrapText="1"/>
    </xf>
    <xf numFmtId="0" fontId="2" fillId="4" borderId="13" xfId="0" applyFont="1" applyFill="1" applyBorder="1" applyAlignment="1">
      <alignment horizontal="center" wrapText="1"/>
    </xf>
    <xf numFmtId="8" fontId="2" fillId="4" borderId="13" xfId="0" applyNumberFormat="1" applyFont="1" applyFill="1" applyBorder="1" applyAlignment="1">
      <alignment horizontal="right" wrapText="1"/>
    </xf>
    <xf numFmtId="0" fontId="2" fillId="3" borderId="13" xfId="0" applyFont="1" applyFill="1" applyBorder="1" applyAlignment="1">
      <alignment wrapText="1"/>
    </xf>
    <xf numFmtId="8" fontId="2" fillId="3" borderId="13" xfId="0" applyNumberFormat="1" applyFont="1" applyFill="1" applyBorder="1" applyAlignment="1">
      <alignment horizontal="right" wrapText="1"/>
    </xf>
    <xf numFmtId="0" fontId="1" fillId="3" borderId="13"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1" fillId="0" borderId="11" xfId="3" applyFont="1" applyBorder="1" applyAlignment="1" applyProtection="1">
      <alignment vertical="center"/>
    </xf>
    <xf numFmtId="0" fontId="0" fillId="0" borderId="11" xfId="0" applyBorder="1"/>
    <xf numFmtId="0" fontId="0" fillId="0" borderId="0" xfId="3" applyFont="1" applyBorder="1" applyAlignment="1" applyProtection="1">
      <alignment vertical="center"/>
    </xf>
    <xf numFmtId="0" fontId="0" fillId="0" borderId="0" xfId="3" applyNumberFormat="1" applyFont="1" applyFill="1" applyBorder="1" applyAlignment="1" applyProtection="1">
      <alignment vertical="top"/>
    </xf>
    <xf numFmtId="0" fontId="0" fillId="0" borderId="0" xfId="0" applyFill="1"/>
    <xf numFmtId="165" fontId="0" fillId="0" borderId="0" xfId="3" applyNumberFormat="1" applyFont="1" applyFill="1" applyBorder="1" applyAlignment="1" applyProtection="1"/>
    <xf numFmtId="0" fontId="0" fillId="0" borderId="0" xfId="0" applyBorder="1"/>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10" fontId="2" fillId="3" borderId="13" xfId="0" applyNumberFormat="1" applyFont="1" applyFill="1" applyBorder="1" applyAlignment="1">
      <alignment horizontal="right" wrapText="1"/>
    </xf>
    <xf numFmtId="10" fontId="2" fillId="4" borderId="13" xfId="0" applyNumberFormat="1" applyFont="1" applyFill="1" applyBorder="1" applyAlignment="1">
      <alignment horizontal="right" wrapText="1"/>
    </xf>
    <xf numFmtId="8" fontId="0" fillId="0" borderId="0" xfId="0" applyNumberFormat="1"/>
    <xf numFmtId="0" fontId="2" fillId="3" borderId="16" xfId="0" applyFont="1" applyFill="1" applyBorder="1" applyAlignment="1">
      <alignment horizontal="center" vertical="center" wrapText="1"/>
    </xf>
    <xf numFmtId="8" fontId="1" fillId="4" borderId="14" xfId="0" applyNumberFormat="1" applyFont="1" applyFill="1" applyBorder="1" applyAlignment="1">
      <alignment horizontal="center" vertical="center" wrapText="1"/>
    </xf>
    <xf numFmtId="0" fontId="1" fillId="3" borderId="15" xfId="0" applyFont="1" applyFill="1" applyBorder="1" applyAlignment="1">
      <alignment wrapText="1"/>
    </xf>
    <xf numFmtId="8" fontId="1" fillId="3" borderId="15"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8" fontId="2" fillId="3" borderId="14" xfId="0" applyNumberFormat="1" applyFont="1" applyFill="1" applyBorder="1" applyAlignment="1">
      <alignment horizontal="center" vertical="center" wrapText="1"/>
    </xf>
    <xf numFmtId="10" fontId="2" fillId="3" borderId="14" xfId="0" applyNumberFormat="1" applyFont="1" applyFill="1" applyBorder="1" applyAlignment="1">
      <alignment horizontal="center" vertical="center" wrapText="1"/>
    </xf>
    <xf numFmtId="0" fontId="2" fillId="3" borderId="0" xfId="0" applyFont="1" applyFill="1" applyBorder="1" applyAlignment="1">
      <alignment horizontal="center" wrapText="1"/>
    </xf>
    <xf numFmtId="0" fontId="2" fillId="3" borderId="14" xfId="0" applyFont="1" applyFill="1" applyBorder="1" applyAlignment="1">
      <alignment vertical="center" wrapText="1"/>
    </xf>
    <xf numFmtId="0" fontId="1" fillId="2" borderId="15" xfId="0" applyFont="1" applyFill="1" applyBorder="1" applyAlignment="1">
      <alignment horizontal="center" vertical="center" wrapText="1"/>
    </xf>
    <xf numFmtId="0" fontId="2" fillId="3" borderId="13" xfId="0" applyFont="1" applyFill="1" applyBorder="1" applyAlignment="1">
      <alignment wrapText="1"/>
    </xf>
    <xf numFmtId="0" fontId="7" fillId="0" borderId="0" xfId="2" applyFont="1" applyBorder="1" applyAlignment="1" applyProtection="1">
      <alignment horizontal="left" vertical="top"/>
    </xf>
    <xf numFmtId="0" fontId="2" fillId="3" borderId="13"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vertical="center" wrapText="1"/>
    </xf>
    <xf numFmtId="10" fontId="0" fillId="0" borderId="0" xfId="4" applyNumberFormat="1" applyFont="1"/>
    <xf numFmtId="10" fontId="0" fillId="0" borderId="0" xfId="0" applyNumberFormat="1"/>
    <xf numFmtId="0" fontId="1" fillId="2" borderId="13" xfId="0" applyFont="1" applyFill="1" applyBorder="1" applyAlignment="1">
      <alignment horizontal="right" wrapText="1"/>
    </xf>
    <xf numFmtId="0" fontId="0" fillId="0" borderId="10" xfId="3" applyFont="1" applyFill="1" applyBorder="1" applyAlignment="1" applyProtection="1">
      <alignment horizontal="left" vertical="top" wrapText="1"/>
    </xf>
    <xf numFmtId="0" fontId="0" fillId="0" borderId="11" xfId="3" applyFont="1" applyFill="1" applyBorder="1" applyAlignment="1" applyProtection="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5" xfId="2" applyFont="1" applyBorder="1" applyAlignment="1" applyProtection="1">
      <alignment horizontal="left" vertical="top"/>
    </xf>
    <xf numFmtId="0" fontId="7" fillId="0" borderId="0" xfId="2" applyFont="1" applyBorder="1" applyAlignment="1" applyProtection="1">
      <alignment horizontal="left" vertical="top"/>
    </xf>
    <xf numFmtId="0" fontId="7" fillId="0" borderId="9" xfId="2" applyFont="1" applyBorder="1" applyAlignment="1" applyProtection="1">
      <alignment horizontal="left" vertical="top"/>
    </xf>
    <xf numFmtId="0" fontId="0" fillId="0" borderId="6" xfId="3" applyFont="1" applyFill="1" applyBorder="1" applyAlignment="1" applyProtection="1">
      <alignment horizontal="left" vertical="top" wrapText="1"/>
    </xf>
    <xf numFmtId="0" fontId="0" fillId="0" borderId="7" xfId="3" applyFont="1" applyFill="1" applyBorder="1" applyAlignment="1" applyProtection="1">
      <alignment horizontal="left" vertical="top" wrapText="1"/>
    </xf>
    <xf numFmtId="0" fontId="0" fillId="0" borderId="3" xfId="3" applyFont="1" applyFill="1" applyBorder="1" applyAlignment="1" applyProtection="1">
      <alignment horizontal="left" vertical="top" wrapText="1"/>
    </xf>
    <xf numFmtId="0" fontId="2" fillId="3" borderId="13"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1" applyFill="1" applyBorder="1" applyAlignment="1" applyProtection="1">
      <alignment horizontal="center" vertical="center" wrapText="1"/>
    </xf>
    <xf numFmtId="0" fontId="2" fillId="3" borderId="13" xfId="0" applyFont="1" applyFill="1" applyBorder="1" applyAlignment="1">
      <alignment vertical="center" wrapText="1"/>
    </xf>
    <xf numFmtId="4" fontId="2" fillId="3" borderId="13" xfId="0" applyNumberFormat="1" applyFont="1" applyFill="1" applyBorder="1" applyAlignment="1">
      <alignment horizontal="center" vertical="center" wrapText="1"/>
    </xf>
    <xf numFmtId="4" fontId="2" fillId="4" borderId="13" xfId="0" applyNumberFormat="1" applyFont="1" applyFill="1" applyBorder="1" applyAlignment="1">
      <alignment horizontal="center" vertical="center" wrapText="1"/>
    </xf>
    <xf numFmtId="8" fontId="1" fillId="3" borderId="13" xfId="0" applyNumberFormat="1" applyFont="1" applyFill="1" applyBorder="1" applyAlignment="1">
      <alignment horizontal="right" vertical="center" wrapText="1"/>
    </xf>
    <xf numFmtId="8" fontId="2" fillId="4" borderId="13" xfId="0" applyNumberFormat="1" applyFont="1" applyFill="1" applyBorder="1" applyAlignment="1">
      <alignment horizontal="right" vertical="center" wrapText="1"/>
    </xf>
    <xf numFmtId="0" fontId="4" fillId="4" borderId="13" xfId="1" applyFill="1" applyBorder="1" applyAlignment="1" applyProtection="1">
      <alignment horizontal="center" vertical="center" wrapText="1"/>
    </xf>
    <xf numFmtId="0" fontId="2" fillId="4" borderId="13" xfId="0" applyFont="1" applyFill="1" applyBorder="1" applyAlignment="1">
      <alignment vertical="center" wrapText="1"/>
    </xf>
    <xf numFmtId="0" fontId="2" fillId="4" borderId="13" xfId="0" applyFont="1" applyFill="1" applyBorder="1" applyAlignment="1">
      <alignment horizontal="right" vertical="center" wrapText="1"/>
    </xf>
    <xf numFmtId="8" fontId="2" fillId="4" borderId="13" xfId="0" applyNumberFormat="1" applyFont="1" applyFill="1" applyBorder="1" applyAlignment="1">
      <alignment horizontal="right" vertical="center" wrapText="1"/>
    </xf>
    <xf numFmtId="8" fontId="2" fillId="3" borderId="13" xfId="0" applyNumberFormat="1" applyFont="1" applyFill="1" applyBorder="1" applyAlignment="1">
      <alignment horizontal="right" vertical="center" wrapText="1"/>
    </xf>
    <xf numFmtId="0" fontId="2" fillId="3" borderId="13" xfId="0" applyFont="1" applyFill="1" applyBorder="1" applyAlignment="1">
      <alignment horizontal="right" vertical="center" wrapText="1"/>
    </xf>
    <xf numFmtId="8" fontId="2" fillId="3" borderId="13" xfId="0" applyNumberFormat="1" applyFont="1" applyFill="1" applyBorder="1" applyAlignment="1">
      <alignment horizontal="right" vertical="center" wrapText="1"/>
    </xf>
    <xf numFmtId="8" fontId="1" fillId="4" borderId="13" xfId="0" applyNumberFormat="1" applyFont="1" applyFill="1" applyBorder="1" applyAlignment="1">
      <alignment horizontal="right" vertical="center" wrapText="1"/>
    </xf>
    <xf numFmtId="0" fontId="2" fillId="4" borderId="13" xfId="0" applyFont="1" applyFill="1" applyBorder="1" applyAlignment="1">
      <alignment vertical="center" wrapText="1"/>
    </xf>
    <xf numFmtId="4" fontId="2" fillId="3" borderId="13" xfId="0" applyNumberFormat="1" applyFont="1" applyFill="1" applyBorder="1" applyAlignment="1">
      <alignment horizontal="right" vertical="center" wrapText="1"/>
    </xf>
    <xf numFmtId="4" fontId="2" fillId="4" borderId="13" xfId="0" applyNumberFormat="1" applyFont="1" applyFill="1" applyBorder="1" applyAlignment="1">
      <alignment horizontal="right" vertical="center" wrapText="1"/>
    </xf>
    <xf numFmtId="0" fontId="10" fillId="0" borderId="13" xfId="0" applyFont="1" applyBorder="1" applyAlignment="1">
      <alignment horizontal="center"/>
    </xf>
    <xf numFmtId="0" fontId="11" fillId="0" borderId="0" xfId="3" applyFont="1" applyBorder="1" applyAlignment="1" applyProtection="1">
      <alignment vertical="center"/>
    </xf>
    <xf numFmtId="49" fontId="0" fillId="0" borderId="2" xfId="3" applyNumberFormat="1" applyFont="1" applyFill="1" applyBorder="1" applyAlignment="1" applyProtection="1">
      <alignment vertical="top" shrinkToFit="1"/>
    </xf>
  </cellXfs>
  <cellStyles count="5">
    <cellStyle name="Hyperlink" xfId="1" builtinId="8"/>
    <cellStyle name="Normal" xfId="0" builtinId="0"/>
    <cellStyle name="Normal 2" xfId="3"/>
    <cellStyle name="Normal_FICHA DE VERIFICAÇÃO PRELIMINAR - Plano R" xfId="2"/>
    <cellStyle name="Porcentagem" xfId="4" builtinId="5"/>
  </cellStyles>
  <dxfs count="1">
    <dxf>
      <border>
        <left style="thin">
          <color indexed="8"/>
        </left>
        <right style="thin">
          <color indexed="8"/>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OBRAS/1.%20EM%20OR&#199;AMENTO/ARENA%20PATO%20BRANCO/ERRATA/OR&#199;AMENTO/OR&#199;AMENTO%20ARENA%2002-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ORÇAMENTO ARENA 02-2022"/>
    </sheetNames>
    <sheetDataSet>
      <sheetData sheetId="0" refreshError="1">
        <row r="3">
          <cell r="O3">
            <v>1</v>
          </cell>
        </row>
      </sheetData>
      <sheetData sheetId="1" refreshError="1">
        <row r="4">
          <cell r="F4" t="str">
            <v>OGU</v>
          </cell>
        </row>
        <row r="5">
          <cell r="F5" t="str">
            <v>MUNICÍPIO DE PATO BRANCO</v>
          </cell>
        </row>
        <row r="6">
          <cell r="F6" t="str">
            <v>PATO BRANCO/PR</v>
          </cell>
        </row>
        <row r="7">
          <cell r="F7" t="str">
            <v>1060756-29</v>
          </cell>
        </row>
        <row r="8">
          <cell r="F8" t="str">
            <v>874951</v>
          </cell>
        </row>
        <row r="16">
          <cell r="F16" t="str">
            <v>ARENA PATO BRANCO</v>
          </cell>
        </row>
        <row r="17">
          <cell r="F17" t="str">
            <v>CONSTRUÇÃO DE GINÁSIO DE ESPORTES DE PATO BRANCO</v>
          </cell>
        </row>
        <row r="22">
          <cell r="F22" t="str">
            <v>ALANA PAULA MULHMANN</v>
          </cell>
        </row>
        <row r="23">
          <cell r="F23" t="str">
            <v>PR-124.497/D</v>
          </cell>
        </row>
        <row r="24">
          <cell r="F24" t="str">
            <v>1720221863374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mandatarias.plataformamaisbrasil.gov.br/projeto-basico/private/index.jsf?idProposta=1343463" TargetMode="External"/><Relationship Id="rId21" Type="http://schemas.openxmlformats.org/officeDocument/2006/relationships/hyperlink" Target="https://mandatarias.plataformamaisbrasil.gov.br/projeto-basico/private/index.jsf?idProposta=1343463" TargetMode="External"/><Relationship Id="rId42" Type="http://schemas.openxmlformats.org/officeDocument/2006/relationships/hyperlink" Target="https://mandatarias.plataformamaisbrasil.gov.br/projeto-basico/private/index.jsf?idProposta=1343463" TargetMode="External"/><Relationship Id="rId63" Type="http://schemas.openxmlformats.org/officeDocument/2006/relationships/hyperlink" Target="https://mandatarias.plataformamaisbrasil.gov.br/projeto-basico/private/index.jsf?idProposta=1343463" TargetMode="External"/><Relationship Id="rId84" Type="http://schemas.openxmlformats.org/officeDocument/2006/relationships/hyperlink" Target="https://mandatarias.plataformamaisbrasil.gov.br/projeto-basico/private/index.jsf?idProposta=1343463" TargetMode="External"/><Relationship Id="rId138" Type="http://schemas.openxmlformats.org/officeDocument/2006/relationships/hyperlink" Target="https://mandatarias.plataformamaisbrasil.gov.br/projeto-basico/private/index.jsf?idProposta=1343463" TargetMode="External"/><Relationship Id="rId159" Type="http://schemas.openxmlformats.org/officeDocument/2006/relationships/hyperlink" Target="https://mandatarias.plataformamaisbrasil.gov.br/projeto-basico/private/index.jsf?idProposta=1343463" TargetMode="External"/><Relationship Id="rId170" Type="http://schemas.openxmlformats.org/officeDocument/2006/relationships/hyperlink" Target="https://mandatarias.plataformamaisbrasil.gov.br/projeto-basico/private/index.jsf?idProposta=1343463" TargetMode="External"/><Relationship Id="rId191" Type="http://schemas.openxmlformats.org/officeDocument/2006/relationships/hyperlink" Target="https://mandatarias.plataformamaisbrasil.gov.br/projeto-basico/private/index.jsf?idProposta=1343463" TargetMode="External"/><Relationship Id="rId205" Type="http://schemas.openxmlformats.org/officeDocument/2006/relationships/hyperlink" Target="https://mandatarias.plataformamaisbrasil.gov.br/projeto-basico/private/index.jsf?idProposta=1343463" TargetMode="External"/><Relationship Id="rId226" Type="http://schemas.openxmlformats.org/officeDocument/2006/relationships/hyperlink" Target="https://mandatarias.plataformamaisbrasil.gov.br/projeto-basico/private/index.jsf?idProposta=1343463" TargetMode="External"/><Relationship Id="rId247" Type="http://schemas.openxmlformats.org/officeDocument/2006/relationships/hyperlink" Target="https://mandatarias.plataformamaisbrasil.gov.br/projeto-basico/private/index.jsf?idProposta=1343463" TargetMode="External"/><Relationship Id="rId107" Type="http://schemas.openxmlformats.org/officeDocument/2006/relationships/hyperlink" Target="https://mandatarias.plataformamaisbrasil.gov.br/projeto-basico/private/index.jsf?idProposta=1343463" TargetMode="External"/><Relationship Id="rId268" Type="http://schemas.openxmlformats.org/officeDocument/2006/relationships/hyperlink" Target="https://mandatarias.plataformamaisbrasil.gov.br/projeto-basico/private/index.jsf?idProposta=1343463" TargetMode="External"/><Relationship Id="rId289" Type="http://schemas.openxmlformats.org/officeDocument/2006/relationships/hyperlink" Target="https://mandatarias.plataformamaisbrasil.gov.br/projeto-basico/private/index.jsf?idProposta=1343463" TargetMode="External"/><Relationship Id="rId11" Type="http://schemas.openxmlformats.org/officeDocument/2006/relationships/hyperlink" Target="https://mandatarias.plataformamaisbrasil.gov.br/projeto-basico/private/index.jsf?idProposta=1343463" TargetMode="External"/><Relationship Id="rId32" Type="http://schemas.openxmlformats.org/officeDocument/2006/relationships/hyperlink" Target="https://mandatarias.plataformamaisbrasil.gov.br/projeto-basico/private/index.jsf?idProposta=1343463" TargetMode="External"/><Relationship Id="rId53" Type="http://schemas.openxmlformats.org/officeDocument/2006/relationships/hyperlink" Target="https://mandatarias.plataformamaisbrasil.gov.br/projeto-basico/private/index.jsf?idProposta=1343463" TargetMode="External"/><Relationship Id="rId74" Type="http://schemas.openxmlformats.org/officeDocument/2006/relationships/hyperlink" Target="https://mandatarias.plataformamaisbrasil.gov.br/projeto-basico/private/index.jsf?idProposta=1343463" TargetMode="External"/><Relationship Id="rId128" Type="http://schemas.openxmlformats.org/officeDocument/2006/relationships/hyperlink" Target="https://mandatarias.plataformamaisbrasil.gov.br/projeto-basico/private/index.jsf?idProposta=1343463" TargetMode="External"/><Relationship Id="rId149" Type="http://schemas.openxmlformats.org/officeDocument/2006/relationships/hyperlink" Target="https://mandatarias.plataformamaisbrasil.gov.br/projeto-basico/private/index.jsf?idProposta=1343463" TargetMode="External"/><Relationship Id="rId5" Type="http://schemas.openxmlformats.org/officeDocument/2006/relationships/hyperlink" Target="https://mandatarias.plataformamaisbrasil.gov.br/projeto-basico/private/index.jsf?idProposta=1343463" TargetMode="External"/><Relationship Id="rId95" Type="http://schemas.openxmlformats.org/officeDocument/2006/relationships/hyperlink" Target="https://mandatarias.plataformamaisbrasil.gov.br/projeto-basico/private/index.jsf?idProposta=1343463" TargetMode="External"/><Relationship Id="rId160" Type="http://schemas.openxmlformats.org/officeDocument/2006/relationships/hyperlink" Target="https://mandatarias.plataformamaisbrasil.gov.br/projeto-basico/private/index.jsf?idProposta=1343463" TargetMode="External"/><Relationship Id="rId181" Type="http://schemas.openxmlformats.org/officeDocument/2006/relationships/hyperlink" Target="https://mandatarias.plataformamaisbrasil.gov.br/projeto-basico/private/index.jsf?idProposta=1343463" TargetMode="External"/><Relationship Id="rId216" Type="http://schemas.openxmlformats.org/officeDocument/2006/relationships/hyperlink" Target="https://mandatarias.plataformamaisbrasil.gov.br/projeto-basico/private/index.jsf?idProposta=1343463" TargetMode="External"/><Relationship Id="rId237" Type="http://schemas.openxmlformats.org/officeDocument/2006/relationships/hyperlink" Target="https://mandatarias.plataformamaisbrasil.gov.br/projeto-basico/private/index.jsf?idProposta=1343463" TargetMode="External"/><Relationship Id="rId258" Type="http://schemas.openxmlformats.org/officeDocument/2006/relationships/hyperlink" Target="https://mandatarias.plataformamaisbrasil.gov.br/projeto-basico/private/index.jsf?idProposta=1343463" TargetMode="External"/><Relationship Id="rId279" Type="http://schemas.openxmlformats.org/officeDocument/2006/relationships/hyperlink" Target="https://mandatarias.plataformamaisbrasil.gov.br/projeto-basico/private/index.jsf?idProposta=1343463" TargetMode="External"/><Relationship Id="rId22" Type="http://schemas.openxmlformats.org/officeDocument/2006/relationships/hyperlink" Target="https://mandatarias.plataformamaisbrasil.gov.br/projeto-basico/private/index.jsf?idProposta=1343463" TargetMode="External"/><Relationship Id="rId43" Type="http://schemas.openxmlformats.org/officeDocument/2006/relationships/hyperlink" Target="https://mandatarias.plataformamaisbrasil.gov.br/projeto-basico/private/index.jsf?idProposta=1343463" TargetMode="External"/><Relationship Id="rId64" Type="http://schemas.openxmlformats.org/officeDocument/2006/relationships/hyperlink" Target="https://mandatarias.plataformamaisbrasil.gov.br/projeto-basico/private/index.jsf?idProposta=1343463" TargetMode="External"/><Relationship Id="rId118" Type="http://schemas.openxmlformats.org/officeDocument/2006/relationships/hyperlink" Target="https://mandatarias.plataformamaisbrasil.gov.br/projeto-basico/private/index.jsf?idProposta=1343463" TargetMode="External"/><Relationship Id="rId139" Type="http://schemas.openxmlformats.org/officeDocument/2006/relationships/hyperlink" Target="https://mandatarias.plataformamaisbrasil.gov.br/projeto-basico/private/index.jsf?idProposta=1343463" TargetMode="External"/><Relationship Id="rId290" Type="http://schemas.openxmlformats.org/officeDocument/2006/relationships/hyperlink" Target="https://mandatarias.plataformamaisbrasil.gov.br/projeto-basico/private/index.jsf?idProposta=1343463" TargetMode="External"/><Relationship Id="rId85" Type="http://schemas.openxmlformats.org/officeDocument/2006/relationships/hyperlink" Target="https://mandatarias.plataformamaisbrasil.gov.br/projeto-basico/private/index.jsf?idProposta=1343463" TargetMode="External"/><Relationship Id="rId150" Type="http://schemas.openxmlformats.org/officeDocument/2006/relationships/hyperlink" Target="https://mandatarias.plataformamaisbrasil.gov.br/projeto-basico/private/index.jsf?idProposta=1343463" TargetMode="External"/><Relationship Id="rId171" Type="http://schemas.openxmlformats.org/officeDocument/2006/relationships/hyperlink" Target="https://mandatarias.plataformamaisbrasil.gov.br/projeto-basico/private/index.jsf?idProposta=1343463" TargetMode="External"/><Relationship Id="rId192" Type="http://schemas.openxmlformats.org/officeDocument/2006/relationships/hyperlink" Target="https://mandatarias.plataformamaisbrasil.gov.br/projeto-basico/private/index.jsf?idProposta=1343463" TargetMode="External"/><Relationship Id="rId206" Type="http://schemas.openxmlformats.org/officeDocument/2006/relationships/hyperlink" Target="https://mandatarias.plataformamaisbrasil.gov.br/projeto-basico/private/index.jsf?idProposta=1343463" TargetMode="External"/><Relationship Id="rId227" Type="http://schemas.openxmlformats.org/officeDocument/2006/relationships/hyperlink" Target="https://mandatarias.plataformamaisbrasil.gov.br/projeto-basico/private/index.jsf?idProposta=1343463" TargetMode="External"/><Relationship Id="rId248" Type="http://schemas.openxmlformats.org/officeDocument/2006/relationships/hyperlink" Target="https://mandatarias.plataformamaisbrasil.gov.br/projeto-basico/private/index.jsf?idProposta=1343463" TargetMode="External"/><Relationship Id="rId269" Type="http://schemas.openxmlformats.org/officeDocument/2006/relationships/hyperlink" Target="https://mandatarias.plataformamaisbrasil.gov.br/projeto-basico/private/index.jsf?idProposta=1343463" TargetMode="External"/><Relationship Id="rId12" Type="http://schemas.openxmlformats.org/officeDocument/2006/relationships/hyperlink" Target="https://mandatarias.plataformamaisbrasil.gov.br/projeto-basico/private/index.jsf?idProposta=1343463" TargetMode="External"/><Relationship Id="rId33" Type="http://schemas.openxmlformats.org/officeDocument/2006/relationships/hyperlink" Target="https://mandatarias.plataformamaisbrasil.gov.br/projeto-basico/private/index.jsf?idProposta=1343463" TargetMode="External"/><Relationship Id="rId108" Type="http://schemas.openxmlformats.org/officeDocument/2006/relationships/hyperlink" Target="https://mandatarias.plataformamaisbrasil.gov.br/projeto-basico/private/index.jsf?idProposta=1343463" TargetMode="External"/><Relationship Id="rId129" Type="http://schemas.openxmlformats.org/officeDocument/2006/relationships/hyperlink" Target="https://mandatarias.plataformamaisbrasil.gov.br/projeto-basico/private/index.jsf?idProposta=1343463" TargetMode="External"/><Relationship Id="rId280" Type="http://schemas.openxmlformats.org/officeDocument/2006/relationships/hyperlink" Target="https://mandatarias.plataformamaisbrasil.gov.br/projeto-basico/private/index.jsf?idProposta=1343463" TargetMode="External"/><Relationship Id="rId54" Type="http://schemas.openxmlformats.org/officeDocument/2006/relationships/hyperlink" Target="https://mandatarias.plataformamaisbrasil.gov.br/projeto-basico/private/index.jsf?idProposta=1343463" TargetMode="External"/><Relationship Id="rId75" Type="http://schemas.openxmlformats.org/officeDocument/2006/relationships/hyperlink" Target="https://mandatarias.plataformamaisbrasil.gov.br/projeto-basico/private/index.jsf?idProposta=1343463" TargetMode="External"/><Relationship Id="rId96" Type="http://schemas.openxmlformats.org/officeDocument/2006/relationships/hyperlink" Target="https://mandatarias.plataformamaisbrasil.gov.br/projeto-basico/private/index.jsf?idProposta=1343463" TargetMode="External"/><Relationship Id="rId140" Type="http://schemas.openxmlformats.org/officeDocument/2006/relationships/hyperlink" Target="https://mandatarias.plataformamaisbrasil.gov.br/projeto-basico/private/index.jsf?idProposta=1343463" TargetMode="External"/><Relationship Id="rId161" Type="http://schemas.openxmlformats.org/officeDocument/2006/relationships/hyperlink" Target="https://mandatarias.plataformamaisbrasil.gov.br/projeto-basico/private/index.jsf?idProposta=1343463" TargetMode="External"/><Relationship Id="rId182" Type="http://schemas.openxmlformats.org/officeDocument/2006/relationships/hyperlink" Target="https://mandatarias.plataformamaisbrasil.gov.br/projeto-basico/private/index.jsf?idProposta=1343463" TargetMode="External"/><Relationship Id="rId217" Type="http://schemas.openxmlformats.org/officeDocument/2006/relationships/hyperlink" Target="https://mandatarias.plataformamaisbrasil.gov.br/projeto-basico/private/index.jsf?idProposta=1343463" TargetMode="External"/><Relationship Id="rId6" Type="http://schemas.openxmlformats.org/officeDocument/2006/relationships/hyperlink" Target="https://mandatarias.plataformamaisbrasil.gov.br/projeto-basico/private/index.jsf?idProposta=1343463" TargetMode="External"/><Relationship Id="rId238" Type="http://schemas.openxmlformats.org/officeDocument/2006/relationships/hyperlink" Target="https://mandatarias.plataformamaisbrasil.gov.br/projeto-basico/private/index.jsf?idProposta=1343463" TargetMode="External"/><Relationship Id="rId259" Type="http://schemas.openxmlformats.org/officeDocument/2006/relationships/hyperlink" Target="https://mandatarias.plataformamaisbrasil.gov.br/projeto-basico/private/index.jsf?idProposta=1343463" TargetMode="External"/><Relationship Id="rId23" Type="http://schemas.openxmlformats.org/officeDocument/2006/relationships/hyperlink" Target="https://mandatarias.plataformamaisbrasil.gov.br/projeto-basico/private/index.jsf?idProposta=1343463" TargetMode="External"/><Relationship Id="rId119" Type="http://schemas.openxmlformats.org/officeDocument/2006/relationships/hyperlink" Target="https://mandatarias.plataformamaisbrasil.gov.br/projeto-basico/private/index.jsf?idProposta=1343463" TargetMode="External"/><Relationship Id="rId270" Type="http://schemas.openxmlformats.org/officeDocument/2006/relationships/hyperlink" Target="https://mandatarias.plataformamaisbrasil.gov.br/projeto-basico/private/index.jsf?idProposta=1343463" TargetMode="External"/><Relationship Id="rId291" Type="http://schemas.openxmlformats.org/officeDocument/2006/relationships/hyperlink" Target="https://mandatarias.plataformamaisbrasil.gov.br/projeto-basico/private/index.jsf?idProposta=1343463" TargetMode="External"/><Relationship Id="rId44" Type="http://schemas.openxmlformats.org/officeDocument/2006/relationships/hyperlink" Target="https://mandatarias.plataformamaisbrasil.gov.br/projeto-basico/private/index.jsf?idProposta=1343463" TargetMode="External"/><Relationship Id="rId65" Type="http://schemas.openxmlformats.org/officeDocument/2006/relationships/hyperlink" Target="https://mandatarias.plataformamaisbrasil.gov.br/projeto-basico/private/index.jsf?idProposta=1343463" TargetMode="External"/><Relationship Id="rId86" Type="http://schemas.openxmlformats.org/officeDocument/2006/relationships/hyperlink" Target="https://mandatarias.plataformamaisbrasil.gov.br/projeto-basico/private/index.jsf?idProposta=1343463" TargetMode="External"/><Relationship Id="rId130" Type="http://schemas.openxmlformats.org/officeDocument/2006/relationships/hyperlink" Target="https://mandatarias.plataformamaisbrasil.gov.br/projeto-basico/private/index.jsf?idProposta=1343463" TargetMode="External"/><Relationship Id="rId151" Type="http://schemas.openxmlformats.org/officeDocument/2006/relationships/hyperlink" Target="https://mandatarias.plataformamaisbrasil.gov.br/projeto-basico/private/index.jsf?idProposta=1343463" TargetMode="External"/><Relationship Id="rId172" Type="http://schemas.openxmlformats.org/officeDocument/2006/relationships/hyperlink" Target="https://mandatarias.plataformamaisbrasil.gov.br/projeto-basico/private/index.jsf?idProposta=1343463" TargetMode="External"/><Relationship Id="rId193" Type="http://schemas.openxmlformats.org/officeDocument/2006/relationships/hyperlink" Target="https://mandatarias.plataformamaisbrasil.gov.br/projeto-basico/private/index.jsf?idProposta=1343463" TargetMode="External"/><Relationship Id="rId207" Type="http://schemas.openxmlformats.org/officeDocument/2006/relationships/hyperlink" Target="https://mandatarias.plataformamaisbrasil.gov.br/projeto-basico/private/index.jsf?idProposta=1343463" TargetMode="External"/><Relationship Id="rId228" Type="http://schemas.openxmlformats.org/officeDocument/2006/relationships/hyperlink" Target="https://mandatarias.plataformamaisbrasil.gov.br/projeto-basico/private/index.jsf?idProposta=1343463" TargetMode="External"/><Relationship Id="rId249" Type="http://schemas.openxmlformats.org/officeDocument/2006/relationships/hyperlink" Target="https://mandatarias.plataformamaisbrasil.gov.br/projeto-basico/private/index.jsf?idProposta=1343463" TargetMode="External"/><Relationship Id="rId13" Type="http://schemas.openxmlformats.org/officeDocument/2006/relationships/hyperlink" Target="https://mandatarias.plataformamaisbrasil.gov.br/projeto-basico/private/index.jsf?idProposta=1343463" TargetMode="External"/><Relationship Id="rId109" Type="http://schemas.openxmlformats.org/officeDocument/2006/relationships/hyperlink" Target="https://mandatarias.plataformamaisbrasil.gov.br/projeto-basico/private/index.jsf?idProposta=1343463" TargetMode="External"/><Relationship Id="rId260" Type="http://schemas.openxmlformats.org/officeDocument/2006/relationships/hyperlink" Target="https://mandatarias.plataformamaisbrasil.gov.br/projeto-basico/private/index.jsf?idProposta=1343463" TargetMode="External"/><Relationship Id="rId281" Type="http://schemas.openxmlformats.org/officeDocument/2006/relationships/hyperlink" Target="https://mandatarias.plataformamaisbrasil.gov.br/projeto-basico/private/index.jsf?idProposta=1343463" TargetMode="External"/><Relationship Id="rId34" Type="http://schemas.openxmlformats.org/officeDocument/2006/relationships/hyperlink" Target="https://mandatarias.plataformamaisbrasil.gov.br/projeto-basico/private/index.jsf?idProposta=1343463" TargetMode="External"/><Relationship Id="rId50" Type="http://schemas.openxmlformats.org/officeDocument/2006/relationships/hyperlink" Target="https://mandatarias.plataformamaisbrasil.gov.br/projeto-basico/private/index.jsf?idProposta=1343463" TargetMode="External"/><Relationship Id="rId55" Type="http://schemas.openxmlformats.org/officeDocument/2006/relationships/hyperlink" Target="https://mandatarias.plataformamaisbrasil.gov.br/projeto-basico/private/index.jsf?idProposta=1343463" TargetMode="External"/><Relationship Id="rId76" Type="http://schemas.openxmlformats.org/officeDocument/2006/relationships/hyperlink" Target="https://mandatarias.plataformamaisbrasil.gov.br/projeto-basico/private/index.jsf?idProposta=1343463" TargetMode="External"/><Relationship Id="rId97" Type="http://schemas.openxmlformats.org/officeDocument/2006/relationships/hyperlink" Target="https://mandatarias.plataformamaisbrasil.gov.br/projeto-basico/private/index.jsf?idProposta=1343463" TargetMode="External"/><Relationship Id="rId104" Type="http://schemas.openxmlformats.org/officeDocument/2006/relationships/hyperlink" Target="https://mandatarias.plataformamaisbrasil.gov.br/projeto-basico/private/index.jsf?idProposta=1343463" TargetMode="External"/><Relationship Id="rId120" Type="http://schemas.openxmlformats.org/officeDocument/2006/relationships/hyperlink" Target="https://mandatarias.plataformamaisbrasil.gov.br/projeto-basico/private/index.jsf?idProposta=1343463" TargetMode="External"/><Relationship Id="rId125" Type="http://schemas.openxmlformats.org/officeDocument/2006/relationships/hyperlink" Target="https://mandatarias.plataformamaisbrasil.gov.br/projeto-basico/private/index.jsf?idProposta=1343463" TargetMode="External"/><Relationship Id="rId141" Type="http://schemas.openxmlformats.org/officeDocument/2006/relationships/hyperlink" Target="https://mandatarias.plataformamaisbrasil.gov.br/projeto-basico/private/index.jsf?idProposta=1343463" TargetMode="External"/><Relationship Id="rId146" Type="http://schemas.openxmlformats.org/officeDocument/2006/relationships/hyperlink" Target="https://mandatarias.plataformamaisbrasil.gov.br/projeto-basico/private/index.jsf?idProposta=1343463" TargetMode="External"/><Relationship Id="rId167" Type="http://schemas.openxmlformats.org/officeDocument/2006/relationships/hyperlink" Target="https://mandatarias.plataformamaisbrasil.gov.br/projeto-basico/private/index.jsf?idProposta=1343463" TargetMode="External"/><Relationship Id="rId188" Type="http://schemas.openxmlformats.org/officeDocument/2006/relationships/hyperlink" Target="https://mandatarias.plataformamaisbrasil.gov.br/projeto-basico/private/index.jsf?idProposta=1343463" TargetMode="External"/><Relationship Id="rId7" Type="http://schemas.openxmlformats.org/officeDocument/2006/relationships/hyperlink" Target="https://mandatarias.plataformamaisbrasil.gov.br/projeto-basico/private/index.jsf?idProposta=1343463" TargetMode="External"/><Relationship Id="rId71" Type="http://schemas.openxmlformats.org/officeDocument/2006/relationships/hyperlink" Target="https://mandatarias.plataformamaisbrasil.gov.br/projeto-basico/private/index.jsf?idProposta=1343463" TargetMode="External"/><Relationship Id="rId92" Type="http://schemas.openxmlformats.org/officeDocument/2006/relationships/hyperlink" Target="https://mandatarias.plataformamaisbrasil.gov.br/projeto-basico/private/index.jsf?idProposta=1343463" TargetMode="External"/><Relationship Id="rId162" Type="http://schemas.openxmlformats.org/officeDocument/2006/relationships/hyperlink" Target="https://mandatarias.plataformamaisbrasil.gov.br/projeto-basico/private/index.jsf?idProposta=1343463" TargetMode="External"/><Relationship Id="rId183" Type="http://schemas.openxmlformats.org/officeDocument/2006/relationships/hyperlink" Target="https://mandatarias.plataformamaisbrasil.gov.br/projeto-basico/private/index.jsf?idProposta=1343463" TargetMode="External"/><Relationship Id="rId213" Type="http://schemas.openxmlformats.org/officeDocument/2006/relationships/hyperlink" Target="https://mandatarias.plataformamaisbrasil.gov.br/projeto-basico/private/index.jsf?idProposta=1343463" TargetMode="External"/><Relationship Id="rId218" Type="http://schemas.openxmlformats.org/officeDocument/2006/relationships/hyperlink" Target="https://mandatarias.plataformamaisbrasil.gov.br/projeto-basico/private/index.jsf?idProposta=1343463" TargetMode="External"/><Relationship Id="rId234" Type="http://schemas.openxmlformats.org/officeDocument/2006/relationships/hyperlink" Target="https://mandatarias.plataformamaisbrasil.gov.br/projeto-basico/private/index.jsf?idProposta=1343463" TargetMode="External"/><Relationship Id="rId239" Type="http://schemas.openxmlformats.org/officeDocument/2006/relationships/hyperlink" Target="https://mandatarias.plataformamaisbrasil.gov.br/projeto-basico/private/index.jsf?idProposta=1343463" TargetMode="External"/><Relationship Id="rId2" Type="http://schemas.openxmlformats.org/officeDocument/2006/relationships/hyperlink" Target="https://mandatarias.plataformamaisbrasil.gov.br/projeto-basico/private/index.jsf?idProposta=1343463" TargetMode="External"/><Relationship Id="rId29" Type="http://schemas.openxmlformats.org/officeDocument/2006/relationships/hyperlink" Target="https://mandatarias.plataformamaisbrasil.gov.br/projeto-basico/private/index.jsf?idProposta=1343463" TargetMode="External"/><Relationship Id="rId250" Type="http://schemas.openxmlformats.org/officeDocument/2006/relationships/hyperlink" Target="https://mandatarias.plataformamaisbrasil.gov.br/projeto-basico/private/index.jsf?idProposta=1343463" TargetMode="External"/><Relationship Id="rId255" Type="http://schemas.openxmlformats.org/officeDocument/2006/relationships/hyperlink" Target="https://mandatarias.plataformamaisbrasil.gov.br/projeto-basico/private/index.jsf?idProposta=1343463" TargetMode="External"/><Relationship Id="rId271" Type="http://schemas.openxmlformats.org/officeDocument/2006/relationships/hyperlink" Target="https://mandatarias.plataformamaisbrasil.gov.br/projeto-basico/private/index.jsf?idProposta=1343463" TargetMode="External"/><Relationship Id="rId276" Type="http://schemas.openxmlformats.org/officeDocument/2006/relationships/hyperlink" Target="https://mandatarias.plataformamaisbrasil.gov.br/projeto-basico/private/index.jsf?idProposta=1343463" TargetMode="External"/><Relationship Id="rId292" Type="http://schemas.openxmlformats.org/officeDocument/2006/relationships/printerSettings" Target="../printerSettings/printerSettings2.bin"/><Relationship Id="rId24" Type="http://schemas.openxmlformats.org/officeDocument/2006/relationships/hyperlink" Target="https://mandatarias.plataformamaisbrasil.gov.br/projeto-basico/private/index.jsf?idProposta=1343463" TargetMode="External"/><Relationship Id="rId40" Type="http://schemas.openxmlformats.org/officeDocument/2006/relationships/hyperlink" Target="https://mandatarias.plataformamaisbrasil.gov.br/projeto-basico/private/index.jsf?idProposta=1343463" TargetMode="External"/><Relationship Id="rId45" Type="http://schemas.openxmlformats.org/officeDocument/2006/relationships/hyperlink" Target="https://mandatarias.plataformamaisbrasil.gov.br/projeto-basico/private/index.jsf?idProposta=1343463" TargetMode="External"/><Relationship Id="rId66" Type="http://schemas.openxmlformats.org/officeDocument/2006/relationships/hyperlink" Target="https://mandatarias.plataformamaisbrasil.gov.br/projeto-basico/private/index.jsf?idProposta=1343463" TargetMode="External"/><Relationship Id="rId87" Type="http://schemas.openxmlformats.org/officeDocument/2006/relationships/hyperlink" Target="https://mandatarias.plataformamaisbrasil.gov.br/projeto-basico/private/index.jsf?idProposta=1343463" TargetMode="External"/><Relationship Id="rId110" Type="http://schemas.openxmlformats.org/officeDocument/2006/relationships/hyperlink" Target="https://mandatarias.plataformamaisbrasil.gov.br/projeto-basico/private/index.jsf?idProposta=1343463" TargetMode="External"/><Relationship Id="rId115" Type="http://schemas.openxmlformats.org/officeDocument/2006/relationships/hyperlink" Target="https://mandatarias.plataformamaisbrasil.gov.br/projeto-basico/private/index.jsf?idProposta=1343463" TargetMode="External"/><Relationship Id="rId131" Type="http://schemas.openxmlformats.org/officeDocument/2006/relationships/hyperlink" Target="https://mandatarias.plataformamaisbrasil.gov.br/projeto-basico/private/index.jsf?idProposta=1343463" TargetMode="External"/><Relationship Id="rId136" Type="http://schemas.openxmlformats.org/officeDocument/2006/relationships/hyperlink" Target="https://mandatarias.plataformamaisbrasil.gov.br/projeto-basico/private/index.jsf?idProposta=1343463" TargetMode="External"/><Relationship Id="rId157" Type="http://schemas.openxmlformats.org/officeDocument/2006/relationships/hyperlink" Target="https://mandatarias.plataformamaisbrasil.gov.br/projeto-basico/private/index.jsf?idProposta=1343463" TargetMode="External"/><Relationship Id="rId178" Type="http://schemas.openxmlformats.org/officeDocument/2006/relationships/hyperlink" Target="https://mandatarias.plataformamaisbrasil.gov.br/projeto-basico/private/index.jsf?idProposta=1343463" TargetMode="External"/><Relationship Id="rId61" Type="http://schemas.openxmlformats.org/officeDocument/2006/relationships/hyperlink" Target="https://mandatarias.plataformamaisbrasil.gov.br/projeto-basico/private/index.jsf?idProposta=1343463" TargetMode="External"/><Relationship Id="rId82" Type="http://schemas.openxmlformats.org/officeDocument/2006/relationships/hyperlink" Target="https://mandatarias.plataformamaisbrasil.gov.br/projeto-basico/private/index.jsf?idProposta=1343463" TargetMode="External"/><Relationship Id="rId152" Type="http://schemas.openxmlformats.org/officeDocument/2006/relationships/hyperlink" Target="https://mandatarias.plataformamaisbrasil.gov.br/projeto-basico/private/index.jsf?idProposta=1343463" TargetMode="External"/><Relationship Id="rId173" Type="http://schemas.openxmlformats.org/officeDocument/2006/relationships/hyperlink" Target="https://mandatarias.plataformamaisbrasil.gov.br/projeto-basico/private/index.jsf?idProposta=1343463" TargetMode="External"/><Relationship Id="rId194" Type="http://schemas.openxmlformats.org/officeDocument/2006/relationships/hyperlink" Target="https://mandatarias.plataformamaisbrasil.gov.br/projeto-basico/private/index.jsf?idProposta=1343463" TargetMode="External"/><Relationship Id="rId199" Type="http://schemas.openxmlformats.org/officeDocument/2006/relationships/hyperlink" Target="https://mandatarias.plataformamaisbrasil.gov.br/projeto-basico/private/index.jsf?idProposta=1343463" TargetMode="External"/><Relationship Id="rId203" Type="http://schemas.openxmlformats.org/officeDocument/2006/relationships/hyperlink" Target="https://mandatarias.plataformamaisbrasil.gov.br/projeto-basico/private/index.jsf?idProposta=1343463" TargetMode="External"/><Relationship Id="rId208" Type="http://schemas.openxmlformats.org/officeDocument/2006/relationships/hyperlink" Target="https://mandatarias.plataformamaisbrasil.gov.br/projeto-basico/private/index.jsf?idProposta=1343463" TargetMode="External"/><Relationship Id="rId229" Type="http://schemas.openxmlformats.org/officeDocument/2006/relationships/hyperlink" Target="https://mandatarias.plataformamaisbrasil.gov.br/projeto-basico/private/index.jsf?idProposta=1343463" TargetMode="External"/><Relationship Id="rId19" Type="http://schemas.openxmlformats.org/officeDocument/2006/relationships/hyperlink" Target="https://mandatarias.plataformamaisbrasil.gov.br/projeto-basico/private/index.jsf?idProposta=1343463" TargetMode="External"/><Relationship Id="rId224" Type="http://schemas.openxmlformats.org/officeDocument/2006/relationships/hyperlink" Target="https://mandatarias.plataformamaisbrasil.gov.br/projeto-basico/private/index.jsf?idProposta=1343463" TargetMode="External"/><Relationship Id="rId240" Type="http://schemas.openxmlformats.org/officeDocument/2006/relationships/hyperlink" Target="https://mandatarias.plataformamaisbrasil.gov.br/projeto-basico/private/index.jsf?idProposta=1343463" TargetMode="External"/><Relationship Id="rId245" Type="http://schemas.openxmlformats.org/officeDocument/2006/relationships/hyperlink" Target="https://mandatarias.plataformamaisbrasil.gov.br/projeto-basico/private/index.jsf?idProposta=1343463" TargetMode="External"/><Relationship Id="rId261" Type="http://schemas.openxmlformats.org/officeDocument/2006/relationships/hyperlink" Target="https://mandatarias.plataformamaisbrasil.gov.br/projeto-basico/private/index.jsf?idProposta=1343463" TargetMode="External"/><Relationship Id="rId266" Type="http://schemas.openxmlformats.org/officeDocument/2006/relationships/hyperlink" Target="https://mandatarias.plataformamaisbrasil.gov.br/projeto-basico/private/index.jsf?idProposta=1343463" TargetMode="External"/><Relationship Id="rId287" Type="http://schemas.openxmlformats.org/officeDocument/2006/relationships/hyperlink" Target="https://mandatarias.plataformamaisbrasil.gov.br/projeto-basico/private/index.jsf?idProposta=1343463" TargetMode="External"/><Relationship Id="rId14" Type="http://schemas.openxmlformats.org/officeDocument/2006/relationships/hyperlink" Target="https://mandatarias.plataformamaisbrasil.gov.br/projeto-basico/private/index.jsf?idProposta=1343463" TargetMode="External"/><Relationship Id="rId30" Type="http://schemas.openxmlformats.org/officeDocument/2006/relationships/hyperlink" Target="https://mandatarias.plataformamaisbrasil.gov.br/projeto-basico/private/index.jsf?idProposta=1343463" TargetMode="External"/><Relationship Id="rId35" Type="http://schemas.openxmlformats.org/officeDocument/2006/relationships/hyperlink" Target="https://mandatarias.plataformamaisbrasil.gov.br/projeto-basico/private/index.jsf?idProposta=1343463" TargetMode="External"/><Relationship Id="rId56" Type="http://schemas.openxmlformats.org/officeDocument/2006/relationships/hyperlink" Target="https://mandatarias.plataformamaisbrasil.gov.br/projeto-basico/private/index.jsf?idProposta=1343463" TargetMode="External"/><Relationship Id="rId77" Type="http://schemas.openxmlformats.org/officeDocument/2006/relationships/hyperlink" Target="https://mandatarias.plataformamaisbrasil.gov.br/projeto-basico/private/index.jsf?idProposta=1343463" TargetMode="External"/><Relationship Id="rId100" Type="http://schemas.openxmlformats.org/officeDocument/2006/relationships/hyperlink" Target="https://mandatarias.plataformamaisbrasil.gov.br/projeto-basico/private/index.jsf?idProposta=1343463" TargetMode="External"/><Relationship Id="rId105" Type="http://schemas.openxmlformats.org/officeDocument/2006/relationships/hyperlink" Target="https://mandatarias.plataformamaisbrasil.gov.br/projeto-basico/private/index.jsf?idProposta=1343463" TargetMode="External"/><Relationship Id="rId126" Type="http://schemas.openxmlformats.org/officeDocument/2006/relationships/hyperlink" Target="https://mandatarias.plataformamaisbrasil.gov.br/projeto-basico/private/index.jsf?idProposta=1343463" TargetMode="External"/><Relationship Id="rId147" Type="http://schemas.openxmlformats.org/officeDocument/2006/relationships/hyperlink" Target="https://mandatarias.plataformamaisbrasil.gov.br/projeto-basico/private/index.jsf?idProposta=1343463" TargetMode="External"/><Relationship Id="rId168" Type="http://schemas.openxmlformats.org/officeDocument/2006/relationships/hyperlink" Target="https://mandatarias.plataformamaisbrasil.gov.br/projeto-basico/private/index.jsf?idProposta=1343463" TargetMode="External"/><Relationship Id="rId282" Type="http://schemas.openxmlformats.org/officeDocument/2006/relationships/hyperlink" Target="https://mandatarias.plataformamaisbrasil.gov.br/projeto-basico/private/index.jsf?idProposta=1343463" TargetMode="External"/><Relationship Id="rId8" Type="http://schemas.openxmlformats.org/officeDocument/2006/relationships/hyperlink" Target="https://mandatarias.plataformamaisbrasil.gov.br/projeto-basico/private/index.jsf?idProposta=1343463" TargetMode="External"/><Relationship Id="rId51" Type="http://schemas.openxmlformats.org/officeDocument/2006/relationships/hyperlink" Target="https://mandatarias.plataformamaisbrasil.gov.br/projeto-basico/private/index.jsf?idProposta=1343463" TargetMode="External"/><Relationship Id="rId72" Type="http://schemas.openxmlformats.org/officeDocument/2006/relationships/hyperlink" Target="https://mandatarias.plataformamaisbrasil.gov.br/projeto-basico/private/index.jsf?idProposta=1343463" TargetMode="External"/><Relationship Id="rId93" Type="http://schemas.openxmlformats.org/officeDocument/2006/relationships/hyperlink" Target="https://mandatarias.plataformamaisbrasil.gov.br/projeto-basico/private/index.jsf?idProposta=1343463" TargetMode="External"/><Relationship Id="rId98" Type="http://schemas.openxmlformats.org/officeDocument/2006/relationships/hyperlink" Target="https://mandatarias.plataformamaisbrasil.gov.br/projeto-basico/private/index.jsf?idProposta=1343463" TargetMode="External"/><Relationship Id="rId121" Type="http://schemas.openxmlformats.org/officeDocument/2006/relationships/hyperlink" Target="https://mandatarias.plataformamaisbrasil.gov.br/projeto-basico/private/index.jsf?idProposta=1343463" TargetMode="External"/><Relationship Id="rId142" Type="http://schemas.openxmlformats.org/officeDocument/2006/relationships/hyperlink" Target="https://mandatarias.plataformamaisbrasil.gov.br/projeto-basico/private/index.jsf?idProposta=1343463" TargetMode="External"/><Relationship Id="rId163" Type="http://schemas.openxmlformats.org/officeDocument/2006/relationships/hyperlink" Target="https://mandatarias.plataformamaisbrasil.gov.br/projeto-basico/private/index.jsf?idProposta=1343463" TargetMode="External"/><Relationship Id="rId184" Type="http://schemas.openxmlformats.org/officeDocument/2006/relationships/hyperlink" Target="https://mandatarias.plataformamaisbrasil.gov.br/projeto-basico/private/index.jsf?idProposta=1343463" TargetMode="External"/><Relationship Id="rId189" Type="http://schemas.openxmlformats.org/officeDocument/2006/relationships/hyperlink" Target="https://mandatarias.plataformamaisbrasil.gov.br/projeto-basico/private/index.jsf?idProposta=1343463" TargetMode="External"/><Relationship Id="rId219" Type="http://schemas.openxmlformats.org/officeDocument/2006/relationships/hyperlink" Target="https://mandatarias.plataformamaisbrasil.gov.br/projeto-basico/private/index.jsf?idProposta=1343463" TargetMode="External"/><Relationship Id="rId3" Type="http://schemas.openxmlformats.org/officeDocument/2006/relationships/hyperlink" Target="https://mandatarias.plataformamaisbrasil.gov.br/projeto-basico/private/index.jsf?idProposta=1343463" TargetMode="External"/><Relationship Id="rId214" Type="http://schemas.openxmlformats.org/officeDocument/2006/relationships/hyperlink" Target="https://mandatarias.plataformamaisbrasil.gov.br/projeto-basico/private/index.jsf?idProposta=1343463" TargetMode="External"/><Relationship Id="rId230" Type="http://schemas.openxmlformats.org/officeDocument/2006/relationships/hyperlink" Target="https://mandatarias.plataformamaisbrasil.gov.br/projeto-basico/private/index.jsf?idProposta=1343463" TargetMode="External"/><Relationship Id="rId235" Type="http://schemas.openxmlformats.org/officeDocument/2006/relationships/hyperlink" Target="https://mandatarias.plataformamaisbrasil.gov.br/projeto-basico/private/index.jsf?idProposta=1343463" TargetMode="External"/><Relationship Id="rId251" Type="http://schemas.openxmlformats.org/officeDocument/2006/relationships/hyperlink" Target="https://mandatarias.plataformamaisbrasil.gov.br/projeto-basico/private/index.jsf?idProposta=1343463" TargetMode="External"/><Relationship Id="rId256" Type="http://schemas.openxmlformats.org/officeDocument/2006/relationships/hyperlink" Target="https://mandatarias.plataformamaisbrasil.gov.br/projeto-basico/private/index.jsf?idProposta=1343463" TargetMode="External"/><Relationship Id="rId277" Type="http://schemas.openxmlformats.org/officeDocument/2006/relationships/hyperlink" Target="https://mandatarias.plataformamaisbrasil.gov.br/projeto-basico/private/index.jsf?idProposta=1343463" TargetMode="External"/><Relationship Id="rId25" Type="http://schemas.openxmlformats.org/officeDocument/2006/relationships/hyperlink" Target="https://mandatarias.plataformamaisbrasil.gov.br/projeto-basico/private/index.jsf?idProposta=1343463" TargetMode="External"/><Relationship Id="rId46" Type="http://schemas.openxmlformats.org/officeDocument/2006/relationships/hyperlink" Target="https://mandatarias.plataformamaisbrasil.gov.br/projeto-basico/private/index.jsf?idProposta=1343463" TargetMode="External"/><Relationship Id="rId67" Type="http://schemas.openxmlformats.org/officeDocument/2006/relationships/hyperlink" Target="https://mandatarias.plataformamaisbrasil.gov.br/projeto-basico/private/index.jsf?idProposta=1343463" TargetMode="External"/><Relationship Id="rId116" Type="http://schemas.openxmlformats.org/officeDocument/2006/relationships/hyperlink" Target="https://mandatarias.plataformamaisbrasil.gov.br/projeto-basico/private/index.jsf?idProposta=1343463" TargetMode="External"/><Relationship Id="rId137" Type="http://schemas.openxmlformats.org/officeDocument/2006/relationships/hyperlink" Target="https://mandatarias.plataformamaisbrasil.gov.br/projeto-basico/private/index.jsf?idProposta=1343463" TargetMode="External"/><Relationship Id="rId158" Type="http://schemas.openxmlformats.org/officeDocument/2006/relationships/hyperlink" Target="https://mandatarias.plataformamaisbrasil.gov.br/projeto-basico/private/index.jsf?idProposta=1343463" TargetMode="External"/><Relationship Id="rId272" Type="http://schemas.openxmlformats.org/officeDocument/2006/relationships/hyperlink" Target="https://mandatarias.plataformamaisbrasil.gov.br/projeto-basico/private/index.jsf?idProposta=1343463" TargetMode="External"/><Relationship Id="rId20" Type="http://schemas.openxmlformats.org/officeDocument/2006/relationships/hyperlink" Target="https://mandatarias.plataformamaisbrasil.gov.br/projeto-basico/private/index.jsf?idProposta=1343463" TargetMode="External"/><Relationship Id="rId41" Type="http://schemas.openxmlformats.org/officeDocument/2006/relationships/hyperlink" Target="https://mandatarias.plataformamaisbrasil.gov.br/projeto-basico/private/index.jsf?idProposta=1343463" TargetMode="External"/><Relationship Id="rId62" Type="http://schemas.openxmlformats.org/officeDocument/2006/relationships/hyperlink" Target="https://mandatarias.plataformamaisbrasil.gov.br/projeto-basico/private/index.jsf?idProposta=1343463" TargetMode="External"/><Relationship Id="rId83" Type="http://schemas.openxmlformats.org/officeDocument/2006/relationships/hyperlink" Target="https://mandatarias.plataformamaisbrasil.gov.br/projeto-basico/private/index.jsf?idProposta=1343463" TargetMode="External"/><Relationship Id="rId88" Type="http://schemas.openxmlformats.org/officeDocument/2006/relationships/hyperlink" Target="https://mandatarias.plataformamaisbrasil.gov.br/projeto-basico/private/index.jsf?idProposta=1343463" TargetMode="External"/><Relationship Id="rId111" Type="http://schemas.openxmlformats.org/officeDocument/2006/relationships/hyperlink" Target="https://mandatarias.plataformamaisbrasil.gov.br/projeto-basico/private/index.jsf?idProposta=1343463" TargetMode="External"/><Relationship Id="rId132" Type="http://schemas.openxmlformats.org/officeDocument/2006/relationships/hyperlink" Target="https://mandatarias.plataformamaisbrasil.gov.br/projeto-basico/private/index.jsf?idProposta=1343463" TargetMode="External"/><Relationship Id="rId153" Type="http://schemas.openxmlformats.org/officeDocument/2006/relationships/hyperlink" Target="https://mandatarias.plataformamaisbrasil.gov.br/projeto-basico/private/index.jsf?idProposta=1343463" TargetMode="External"/><Relationship Id="rId174" Type="http://schemas.openxmlformats.org/officeDocument/2006/relationships/hyperlink" Target="https://mandatarias.plataformamaisbrasil.gov.br/projeto-basico/private/index.jsf?idProposta=1343463" TargetMode="External"/><Relationship Id="rId179" Type="http://schemas.openxmlformats.org/officeDocument/2006/relationships/hyperlink" Target="https://mandatarias.plataformamaisbrasil.gov.br/projeto-basico/private/index.jsf?idProposta=1343463" TargetMode="External"/><Relationship Id="rId195" Type="http://schemas.openxmlformats.org/officeDocument/2006/relationships/hyperlink" Target="https://mandatarias.plataformamaisbrasil.gov.br/projeto-basico/private/index.jsf?idProposta=1343463" TargetMode="External"/><Relationship Id="rId209" Type="http://schemas.openxmlformats.org/officeDocument/2006/relationships/hyperlink" Target="https://mandatarias.plataformamaisbrasil.gov.br/projeto-basico/private/index.jsf?idProposta=1343463" TargetMode="External"/><Relationship Id="rId190" Type="http://schemas.openxmlformats.org/officeDocument/2006/relationships/hyperlink" Target="https://mandatarias.plataformamaisbrasil.gov.br/projeto-basico/private/index.jsf?idProposta=1343463" TargetMode="External"/><Relationship Id="rId204" Type="http://schemas.openxmlformats.org/officeDocument/2006/relationships/hyperlink" Target="https://mandatarias.plataformamaisbrasil.gov.br/projeto-basico/private/index.jsf?idProposta=1343463" TargetMode="External"/><Relationship Id="rId220" Type="http://schemas.openxmlformats.org/officeDocument/2006/relationships/hyperlink" Target="https://mandatarias.plataformamaisbrasil.gov.br/projeto-basico/private/index.jsf?idProposta=1343463" TargetMode="External"/><Relationship Id="rId225" Type="http://schemas.openxmlformats.org/officeDocument/2006/relationships/hyperlink" Target="https://mandatarias.plataformamaisbrasil.gov.br/projeto-basico/private/index.jsf?idProposta=1343463" TargetMode="External"/><Relationship Id="rId241" Type="http://schemas.openxmlformats.org/officeDocument/2006/relationships/hyperlink" Target="https://mandatarias.plataformamaisbrasil.gov.br/projeto-basico/private/index.jsf?idProposta=1343463" TargetMode="External"/><Relationship Id="rId246" Type="http://schemas.openxmlformats.org/officeDocument/2006/relationships/hyperlink" Target="https://mandatarias.plataformamaisbrasil.gov.br/projeto-basico/private/index.jsf?idProposta=1343463" TargetMode="External"/><Relationship Id="rId267" Type="http://schemas.openxmlformats.org/officeDocument/2006/relationships/hyperlink" Target="https://mandatarias.plataformamaisbrasil.gov.br/projeto-basico/private/index.jsf?idProposta=1343463" TargetMode="External"/><Relationship Id="rId288" Type="http://schemas.openxmlformats.org/officeDocument/2006/relationships/hyperlink" Target="https://mandatarias.plataformamaisbrasil.gov.br/projeto-basico/private/index.jsf?idProposta=1343463" TargetMode="External"/><Relationship Id="rId15" Type="http://schemas.openxmlformats.org/officeDocument/2006/relationships/hyperlink" Target="https://mandatarias.plataformamaisbrasil.gov.br/projeto-basico/private/index.jsf?idProposta=1343463" TargetMode="External"/><Relationship Id="rId36" Type="http://schemas.openxmlformats.org/officeDocument/2006/relationships/hyperlink" Target="https://mandatarias.plataformamaisbrasil.gov.br/projeto-basico/private/index.jsf?idProposta=1343463" TargetMode="External"/><Relationship Id="rId57" Type="http://schemas.openxmlformats.org/officeDocument/2006/relationships/hyperlink" Target="https://mandatarias.plataformamaisbrasil.gov.br/projeto-basico/private/index.jsf?idProposta=1343463" TargetMode="External"/><Relationship Id="rId106" Type="http://schemas.openxmlformats.org/officeDocument/2006/relationships/hyperlink" Target="https://mandatarias.plataformamaisbrasil.gov.br/projeto-basico/private/index.jsf?idProposta=1343463" TargetMode="External"/><Relationship Id="rId127" Type="http://schemas.openxmlformats.org/officeDocument/2006/relationships/hyperlink" Target="https://mandatarias.plataformamaisbrasil.gov.br/projeto-basico/private/index.jsf?idProposta=1343463" TargetMode="External"/><Relationship Id="rId262" Type="http://schemas.openxmlformats.org/officeDocument/2006/relationships/hyperlink" Target="https://mandatarias.plataformamaisbrasil.gov.br/projeto-basico/private/index.jsf?idProposta=1343463" TargetMode="External"/><Relationship Id="rId283" Type="http://schemas.openxmlformats.org/officeDocument/2006/relationships/hyperlink" Target="https://mandatarias.plataformamaisbrasil.gov.br/projeto-basico/private/index.jsf?idProposta=1343463" TargetMode="External"/><Relationship Id="rId10" Type="http://schemas.openxmlformats.org/officeDocument/2006/relationships/hyperlink" Target="https://mandatarias.plataformamaisbrasil.gov.br/projeto-basico/private/index.jsf?idProposta=1343463" TargetMode="External"/><Relationship Id="rId31" Type="http://schemas.openxmlformats.org/officeDocument/2006/relationships/hyperlink" Target="https://mandatarias.plataformamaisbrasil.gov.br/projeto-basico/private/index.jsf?idProposta=1343463" TargetMode="External"/><Relationship Id="rId52" Type="http://schemas.openxmlformats.org/officeDocument/2006/relationships/hyperlink" Target="https://mandatarias.plataformamaisbrasil.gov.br/projeto-basico/private/index.jsf?idProposta=1343463" TargetMode="External"/><Relationship Id="rId73" Type="http://schemas.openxmlformats.org/officeDocument/2006/relationships/hyperlink" Target="https://mandatarias.plataformamaisbrasil.gov.br/projeto-basico/private/index.jsf?idProposta=1343463" TargetMode="External"/><Relationship Id="rId78" Type="http://schemas.openxmlformats.org/officeDocument/2006/relationships/hyperlink" Target="https://mandatarias.plataformamaisbrasil.gov.br/projeto-basico/private/index.jsf?idProposta=1343463" TargetMode="External"/><Relationship Id="rId94" Type="http://schemas.openxmlformats.org/officeDocument/2006/relationships/hyperlink" Target="https://mandatarias.plataformamaisbrasil.gov.br/projeto-basico/private/index.jsf?idProposta=1343463" TargetMode="External"/><Relationship Id="rId99" Type="http://schemas.openxmlformats.org/officeDocument/2006/relationships/hyperlink" Target="https://mandatarias.plataformamaisbrasil.gov.br/projeto-basico/private/index.jsf?idProposta=1343463" TargetMode="External"/><Relationship Id="rId101" Type="http://schemas.openxmlformats.org/officeDocument/2006/relationships/hyperlink" Target="https://mandatarias.plataformamaisbrasil.gov.br/projeto-basico/private/index.jsf?idProposta=1343463" TargetMode="External"/><Relationship Id="rId122" Type="http://schemas.openxmlformats.org/officeDocument/2006/relationships/hyperlink" Target="https://mandatarias.plataformamaisbrasil.gov.br/projeto-basico/private/index.jsf?idProposta=1343463" TargetMode="External"/><Relationship Id="rId143" Type="http://schemas.openxmlformats.org/officeDocument/2006/relationships/hyperlink" Target="https://mandatarias.plataformamaisbrasil.gov.br/projeto-basico/private/index.jsf?idProposta=1343463" TargetMode="External"/><Relationship Id="rId148" Type="http://schemas.openxmlformats.org/officeDocument/2006/relationships/hyperlink" Target="https://mandatarias.plataformamaisbrasil.gov.br/projeto-basico/private/index.jsf?idProposta=1343463" TargetMode="External"/><Relationship Id="rId164" Type="http://schemas.openxmlformats.org/officeDocument/2006/relationships/hyperlink" Target="https://mandatarias.plataformamaisbrasil.gov.br/projeto-basico/private/index.jsf?idProposta=1343463" TargetMode="External"/><Relationship Id="rId169" Type="http://schemas.openxmlformats.org/officeDocument/2006/relationships/hyperlink" Target="https://mandatarias.plataformamaisbrasil.gov.br/projeto-basico/private/index.jsf?idProposta=1343463" TargetMode="External"/><Relationship Id="rId185" Type="http://schemas.openxmlformats.org/officeDocument/2006/relationships/hyperlink" Target="https://mandatarias.plataformamaisbrasil.gov.br/projeto-basico/private/index.jsf?idProposta=1343463" TargetMode="External"/><Relationship Id="rId4" Type="http://schemas.openxmlformats.org/officeDocument/2006/relationships/hyperlink" Target="https://mandatarias.plataformamaisbrasil.gov.br/projeto-basico/private/index.jsf?idProposta=1343463" TargetMode="External"/><Relationship Id="rId9" Type="http://schemas.openxmlformats.org/officeDocument/2006/relationships/hyperlink" Target="https://mandatarias.plataformamaisbrasil.gov.br/projeto-basico/private/index.jsf?idProposta=1343463" TargetMode="External"/><Relationship Id="rId180" Type="http://schemas.openxmlformats.org/officeDocument/2006/relationships/hyperlink" Target="https://mandatarias.plataformamaisbrasil.gov.br/projeto-basico/private/index.jsf?idProposta=1343463" TargetMode="External"/><Relationship Id="rId210" Type="http://schemas.openxmlformats.org/officeDocument/2006/relationships/hyperlink" Target="https://mandatarias.plataformamaisbrasil.gov.br/projeto-basico/private/index.jsf?idProposta=1343463" TargetMode="External"/><Relationship Id="rId215" Type="http://schemas.openxmlformats.org/officeDocument/2006/relationships/hyperlink" Target="https://mandatarias.plataformamaisbrasil.gov.br/projeto-basico/private/index.jsf?idProposta=1343463" TargetMode="External"/><Relationship Id="rId236" Type="http://schemas.openxmlformats.org/officeDocument/2006/relationships/hyperlink" Target="https://mandatarias.plataformamaisbrasil.gov.br/projeto-basico/private/index.jsf?idProposta=1343463" TargetMode="External"/><Relationship Id="rId257" Type="http://schemas.openxmlformats.org/officeDocument/2006/relationships/hyperlink" Target="https://mandatarias.plataformamaisbrasil.gov.br/projeto-basico/private/index.jsf?idProposta=1343463" TargetMode="External"/><Relationship Id="rId278" Type="http://schemas.openxmlformats.org/officeDocument/2006/relationships/hyperlink" Target="https://mandatarias.plataformamaisbrasil.gov.br/projeto-basico/private/index.jsf?idProposta=1343463" TargetMode="External"/><Relationship Id="rId26" Type="http://schemas.openxmlformats.org/officeDocument/2006/relationships/hyperlink" Target="https://mandatarias.plataformamaisbrasil.gov.br/projeto-basico/private/index.jsf?idProposta=1343463" TargetMode="External"/><Relationship Id="rId231" Type="http://schemas.openxmlformats.org/officeDocument/2006/relationships/hyperlink" Target="https://mandatarias.plataformamaisbrasil.gov.br/projeto-basico/private/index.jsf?idProposta=1343463" TargetMode="External"/><Relationship Id="rId252" Type="http://schemas.openxmlformats.org/officeDocument/2006/relationships/hyperlink" Target="https://mandatarias.plataformamaisbrasil.gov.br/projeto-basico/private/index.jsf?idProposta=1343463" TargetMode="External"/><Relationship Id="rId273" Type="http://schemas.openxmlformats.org/officeDocument/2006/relationships/hyperlink" Target="https://mandatarias.plataformamaisbrasil.gov.br/projeto-basico/private/index.jsf?idProposta=1343463" TargetMode="External"/><Relationship Id="rId47" Type="http://schemas.openxmlformats.org/officeDocument/2006/relationships/hyperlink" Target="https://mandatarias.plataformamaisbrasil.gov.br/projeto-basico/private/index.jsf?idProposta=1343463" TargetMode="External"/><Relationship Id="rId68" Type="http://schemas.openxmlformats.org/officeDocument/2006/relationships/hyperlink" Target="https://mandatarias.plataformamaisbrasil.gov.br/projeto-basico/private/index.jsf?idProposta=1343463" TargetMode="External"/><Relationship Id="rId89" Type="http://schemas.openxmlformats.org/officeDocument/2006/relationships/hyperlink" Target="https://mandatarias.plataformamaisbrasil.gov.br/projeto-basico/private/index.jsf?idProposta=1343463" TargetMode="External"/><Relationship Id="rId112" Type="http://schemas.openxmlformats.org/officeDocument/2006/relationships/hyperlink" Target="https://mandatarias.plataformamaisbrasil.gov.br/projeto-basico/private/index.jsf?idProposta=1343463" TargetMode="External"/><Relationship Id="rId133" Type="http://schemas.openxmlformats.org/officeDocument/2006/relationships/hyperlink" Target="https://mandatarias.plataformamaisbrasil.gov.br/projeto-basico/private/index.jsf?idProposta=1343463" TargetMode="External"/><Relationship Id="rId154" Type="http://schemas.openxmlformats.org/officeDocument/2006/relationships/hyperlink" Target="https://mandatarias.plataformamaisbrasil.gov.br/projeto-basico/private/index.jsf?idProposta=1343463" TargetMode="External"/><Relationship Id="rId175" Type="http://schemas.openxmlformats.org/officeDocument/2006/relationships/hyperlink" Target="https://mandatarias.plataformamaisbrasil.gov.br/projeto-basico/private/index.jsf?idProposta=1343463" TargetMode="External"/><Relationship Id="rId196" Type="http://schemas.openxmlformats.org/officeDocument/2006/relationships/hyperlink" Target="https://mandatarias.plataformamaisbrasil.gov.br/projeto-basico/private/index.jsf?idProposta=1343463" TargetMode="External"/><Relationship Id="rId200" Type="http://schemas.openxmlformats.org/officeDocument/2006/relationships/hyperlink" Target="https://mandatarias.plataformamaisbrasil.gov.br/projeto-basico/private/index.jsf?idProposta=1343463" TargetMode="External"/><Relationship Id="rId16" Type="http://schemas.openxmlformats.org/officeDocument/2006/relationships/hyperlink" Target="https://mandatarias.plataformamaisbrasil.gov.br/projeto-basico/private/index.jsf?idProposta=1343463" TargetMode="External"/><Relationship Id="rId221" Type="http://schemas.openxmlformats.org/officeDocument/2006/relationships/hyperlink" Target="https://mandatarias.plataformamaisbrasil.gov.br/projeto-basico/private/index.jsf?idProposta=1343463" TargetMode="External"/><Relationship Id="rId242" Type="http://schemas.openxmlformats.org/officeDocument/2006/relationships/hyperlink" Target="https://mandatarias.plataformamaisbrasil.gov.br/projeto-basico/private/index.jsf?idProposta=1343463" TargetMode="External"/><Relationship Id="rId263" Type="http://schemas.openxmlformats.org/officeDocument/2006/relationships/hyperlink" Target="https://mandatarias.plataformamaisbrasil.gov.br/projeto-basico/private/index.jsf?idProposta=1343463" TargetMode="External"/><Relationship Id="rId284" Type="http://schemas.openxmlformats.org/officeDocument/2006/relationships/hyperlink" Target="https://mandatarias.plataformamaisbrasil.gov.br/projeto-basico/private/index.jsf?idProposta=1343463" TargetMode="External"/><Relationship Id="rId37" Type="http://schemas.openxmlformats.org/officeDocument/2006/relationships/hyperlink" Target="https://mandatarias.plataformamaisbrasil.gov.br/projeto-basico/private/index.jsf?idProposta=1343463" TargetMode="External"/><Relationship Id="rId58" Type="http://schemas.openxmlformats.org/officeDocument/2006/relationships/hyperlink" Target="https://mandatarias.plataformamaisbrasil.gov.br/projeto-basico/private/index.jsf?idProposta=1343463" TargetMode="External"/><Relationship Id="rId79" Type="http://schemas.openxmlformats.org/officeDocument/2006/relationships/hyperlink" Target="https://mandatarias.plataformamaisbrasil.gov.br/projeto-basico/private/index.jsf?idProposta=1343463" TargetMode="External"/><Relationship Id="rId102" Type="http://schemas.openxmlformats.org/officeDocument/2006/relationships/hyperlink" Target="https://mandatarias.plataformamaisbrasil.gov.br/projeto-basico/private/index.jsf?idProposta=1343463" TargetMode="External"/><Relationship Id="rId123" Type="http://schemas.openxmlformats.org/officeDocument/2006/relationships/hyperlink" Target="https://mandatarias.plataformamaisbrasil.gov.br/projeto-basico/private/index.jsf?idProposta=1343463" TargetMode="External"/><Relationship Id="rId144" Type="http://schemas.openxmlformats.org/officeDocument/2006/relationships/hyperlink" Target="https://mandatarias.plataformamaisbrasil.gov.br/projeto-basico/private/index.jsf?idProposta=1343463" TargetMode="External"/><Relationship Id="rId90" Type="http://schemas.openxmlformats.org/officeDocument/2006/relationships/hyperlink" Target="https://mandatarias.plataformamaisbrasil.gov.br/projeto-basico/private/index.jsf?idProposta=1343463" TargetMode="External"/><Relationship Id="rId165" Type="http://schemas.openxmlformats.org/officeDocument/2006/relationships/hyperlink" Target="https://mandatarias.plataformamaisbrasil.gov.br/projeto-basico/private/index.jsf?idProposta=1343463" TargetMode="External"/><Relationship Id="rId186" Type="http://schemas.openxmlformats.org/officeDocument/2006/relationships/hyperlink" Target="https://mandatarias.plataformamaisbrasil.gov.br/projeto-basico/private/index.jsf?idProposta=1343463" TargetMode="External"/><Relationship Id="rId211" Type="http://schemas.openxmlformats.org/officeDocument/2006/relationships/hyperlink" Target="https://mandatarias.plataformamaisbrasil.gov.br/projeto-basico/private/index.jsf?idProposta=1343463" TargetMode="External"/><Relationship Id="rId232" Type="http://schemas.openxmlformats.org/officeDocument/2006/relationships/hyperlink" Target="https://mandatarias.plataformamaisbrasil.gov.br/projeto-basico/private/index.jsf?idProposta=1343463" TargetMode="External"/><Relationship Id="rId253" Type="http://schemas.openxmlformats.org/officeDocument/2006/relationships/hyperlink" Target="https://mandatarias.plataformamaisbrasil.gov.br/projeto-basico/private/index.jsf?idProposta=1343463" TargetMode="External"/><Relationship Id="rId274" Type="http://schemas.openxmlformats.org/officeDocument/2006/relationships/hyperlink" Target="https://mandatarias.plataformamaisbrasil.gov.br/projeto-basico/private/index.jsf?idProposta=1343463" TargetMode="External"/><Relationship Id="rId27" Type="http://schemas.openxmlformats.org/officeDocument/2006/relationships/hyperlink" Target="https://mandatarias.plataformamaisbrasil.gov.br/projeto-basico/private/index.jsf?idProposta=1343463" TargetMode="External"/><Relationship Id="rId48" Type="http://schemas.openxmlformats.org/officeDocument/2006/relationships/hyperlink" Target="https://mandatarias.plataformamaisbrasil.gov.br/projeto-basico/private/index.jsf?idProposta=1343463" TargetMode="External"/><Relationship Id="rId69" Type="http://schemas.openxmlformats.org/officeDocument/2006/relationships/hyperlink" Target="https://mandatarias.plataformamaisbrasil.gov.br/projeto-basico/private/index.jsf?idProposta=1343463" TargetMode="External"/><Relationship Id="rId113" Type="http://schemas.openxmlformats.org/officeDocument/2006/relationships/hyperlink" Target="https://mandatarias.plataformamaisbrasil.gov.br/projeto-basico/private/index.jsf?idProposta=1343463" TargetMode="External"/><Relationship Id="rId134" Type="http://schemas.openxmlformats.org/officeDocument/2006/relationships/hyperlink" Target="https://mandatarias.plataformamaisbrasil.gov.br/projeto-basico/private/index.jsf?idProposta=1343463" TargetMode="External"/><Relationship Id="rId80" Type="http://schemas.openxmlformats.org/officeDocument/2006/relationships/hyperlink" Target="https://mandatarias.plataformamaisbrasil.gov.br/projeto-basico/private/index.jsf?idProposta=1343463" TargetMode="External"/><Relationship Id="rId155" Type="http://schemas.openxmlformats.org/officeDocument/2006/relationships/hyperlink" Target="https://mandatarias.plataformamaisbrasil.gov.br/projeto-basico/private/index.jsf?idProposta=1343463" TargetMode="External"/><Relationship Id="rId176" Type="http://schemas.openxmlformats.org/officeDocument/2006/relationships/hyperlink" Target="https://mandatarias.plataformamaisbrasil.gov.br/projeto-basico/private/index.jsf?idProposta=1343463" TargetMode="External"/><Relationship Id="rId197" Type="http://schemas.openxmlformats.org/officeDocument/2006/relationships/hyperlink" Target="https://mandatarias.plataformamaisbrasil.gov.br/projeto-basico/private/index.jsf?idProposta=1343463" TargetMode="External"/><Relationship Id="rId201" Type="http://schemas.openxmlformats.org/officeDocument/2006/relationships/hyperlink" Target="https://mandatarias.plataformamaisbrasil.gov.br/projeto-basico/private/index.jsf?idProposta=1343463" TargetMode="External"/><Relationship Id="rId222" Type="http://schemas.openxmlformats.org/officeDocument/2006/relationships/hyperlink" Target="https://mandatarias.plataformamaisbrasil.gov.br/projeto-basico/private/index.jsf?idProposta=1343463" TargetMode="External"/><Relationship Id="rId243" Type="http://schemas.openxmlformats.org/officeDocument/2006/relationships/hyperlink" Target="https://mandatarias.plataformamaisbrasil.gov.br/projeto-basico/private/index.jsf?idProposta=1343463" TargetMode="External"/><Relationship Id="rId264" Type="http://schemas.openxmlformats.org/officeDocument/2006/relationships/hyperlink" Target="https://mandatarias.plataformamaisbrasil.gov.br/projeto-basico/private/index.jsf?idProposta=1343463" TargetMode="External"/><Relationship Id="rId285" Type="http://schemas.openxmlformats.org/officeDocument/2006/relationships/hyperlink" Target="https://mandatarias.plataformamaisbrasil.gov.br/projeto-basico/private/index.jsf?idProposta=1343463" TargetMode="External"/><Relationship Id="rId17" Type="http://schemas.openxmlformats.org/officeDocument/2006/relationships/hyperlink" Target="https://mandatarias.plataformamaisbrasil.gov.br/projeto-basico/private/index.jsf?idProposta=1343463" TargetMode="External"/><Relationship Id="rId38" Type="http://schemas.openxmlformats.org/officeDocument/2006/relationships/hyperlink" Target="https://mandatarias.plataformamaisbrasil.gov.br/projeto-basico/private/index.jsf?idProposta=1343463" TargetMode="External"/><Relationship Id="rId59" Type="http://schemas.openxmlformats.org/officeDocument/2006/relationships/hyperlink" Target="https://mandatarias.plataformamaisbrasil.gov.br/projeto-basico/private/index.jsf?idProposta=1343463" TargetMode="External"/><Relationship Id="rId103" Type="http://schemas.openxmlformats.org/officeDocument/2006/relationships/hyperlink" Target="https://mandatarias.plataformamaisbrasil.gov.br/projeto-basico/private/index.jsf?idProposta=1343463" TargetMode="External"/><Relationship Id="rId124" Type="http://schemas.openxmlformats.org/officeDocument/2006/relationships/hyperlink" Target="https://mandatarias.plataformamaisbrasil.gov.br/projeto-basico/private/index.jsf?idProposta=1343463" TargetMode="External"/><Relationship Id="rId70" Type="http://schemas.openxmlformats.org/officeDocument/2006/relationships/hyperlink" Target="https://mandatarias.plataformamaisbrasil.gov.br/projeto-basico/private/index.jsf?idProposta=1343463" TargetMode="External"/><Relationship Id="rId91" Type="http://schemas.openxmlformats.org/officeDocument/2006/relationships/hyperlink" Target="https://mandatarias.plataformamaisbrasil.gov.br/projeto-basico/private/index.jsf?idProposta=1343463" TargetMode="External"/><Relationship Id="rId145" Type="http://schemas.openxmlformats.org/officeDocument/2006/relationships/hyperlink" Target="https://mandatarias.plataformamaisbrasil.gov.br/projeto-basico/private/index.jsf?idProposta=1343463" TargetMode="External"/><Relationship Id="rId166" Type="http://schemas.openxmlformats.org/officeDocument/2006/relationships/hyperlink" Target="https://mandatarias.plataformamaisbrasil.gov.br/projeto-basico/private/index.jsf?idProposta=1343463" TargetMode="External"/><Relationship Id="rId187" Type="http://schemas.openxmlformats.org/officeDocument/2006/relationships/hyperlink" Target="https://mandatarias.plataformamaisbrasil.gov.br/projeto-basico/private/index.jsf?idProposta=1343463" TargetMode="External"/><Relationship Id="rId1" Type="http://schemas.openxmlformats.org/officeDocument/2006/relationships/hyperlink" Target="https://mandatarias.plataformamaisbrasil.gov.br/projeto-basico/private/index.jsf?idProposta=1343463" TargetMode="External"/><Relationship Id="rId212" Type="http://schemas.openxmlformats.org/officeDocument/2006/relationships/hyperlink" Target="https://mandatarias.plataformamaisbrasil.gov.br/projeto-basico/private/index.jsf?idProposta=1343463" TargetMode="External"/><Relationship Id="rId233" Type="http://schemas.openxmlformats.org/officeDocument/2006/relationships/hyperlink" Target="https://mandatarias.plataformamaisbrasil.gov.br/projeto-basico/private/index.jsf?idProposta=1343463" TargetMode="External"/><Relationship Id="rId254" Type="http://schemas.openxmlformats.org/officeDocument/2006/relationships/hyperlink" Target="https://mandatarias.plataformamaisbrasil.gov.br/projeto-basico/private/index.jsf?idProposta=1343463" TargetMode="External"/><Relationship Id="rId28" Type="http://schemas.openxmlformats.org/officeDocument/2006/relationships/hyperlink" Target="https://mandatarias.plataformamaisbrasil.gov.br/projeto-basico/private/index.jsf?idProposta=1343463" TargetMode="External"/><Relationship Id="rId49" Type="http://schemas.openxmlformats.org/officeDocument/2006/relationships/hyperlink" Target="https://mandatarias.plataformamaisbrasil.gov.br/projeto-basico/private/index.jsf?idProposta=1343463" TargetMode="External"/><Relationship Id="rId114" Type="http://schemas.openxmlformats.org/officeDocument/2006/relationships/hyperlink" Target="https://mandatarias.plataformamaisbrasil.gov.br/projeto-basico/private/index.jsf?idProposta=1343463" TargetMode="External"/><Relationship Id="rId275" Type="http://schemas.openxmlformats.org/officeDocument/2006/relationships/hyperlink" Target="https://mandatarias.plataformamaisbrasil.gov.br/projeto-basico/private/index.jsf?idProposta=1343463" TargetMode="External"/><Relationship Id="rId60" Type="http://schemas.openxmlformats.org/officeDocument/2006/relationships/hyperlink" Target="https://mandatarias.plataformamaisbrasil.gov.br/projeto-basico/private/index.jsf?idProposta=1343463" TargetMode="External"/><Relationship Id="rId81" Type="http://schemas.openxmlformats.org/officeDocument/2006/relationships/hyperlink" Target="https://mandatarias.plataformamaisbrasil.gov.br/projeto-basico/private/index.jsf?idProposta=1343463" TargetMode="External"/><Relationship Id="rId135" Type="http://schemas.openxmlformats.org/officeDocument/2006/relationships/hyperlink" Target="https://mandatarias.plataformamaisbrasil.gov.br/projeto-basico/private/index.jsf?idProposta=1343463" TargetMode="External"/><Relationship Id="rId156" Type="http://schemas.openxmlformats.org/officeDocument/2006/relationships/hyperlink" Target="https://mandatarias.plataformamaisbrasil.gov.br/projeto-basico/private/index.jsf?idProposta=1343463" TargetMode="External"/><Relationship Id="rId177" Type="http://schemas.openxmlformats.org/officeDocument/2006/relationships/hyperlink" Target="https://mandatarias.plataformamaisbrasil.gov.br/projeto-basico/private/index.jsf?idProposta=1343463" TargetMode="External"/><Relationship Id="rId198" Type="http://schemas.openxmlformats.org/officeDocument/2006/relationships/hyperlink" Target="https://mandatarias.plataformamaisbrasil.gov.br/projeto-basico/private/index.jsf?idProposta=1343463" TargetMode="External"/><Relationship Id="rId202" Type="http://schemas.openxmlformats.org/officeDocument/2006/relationships/hyperlink" Target="https://mandatarias.plataformamaisbrasil.gov.br/projeto-basico/private/index.jsf?idProposta=1343463" TargetMode="External"/><Relationship Id="rId223" Type="http://schemas.openxmlformats.org/officeDocument/2006/relationships/hyperlink" Target="https://mandatarias.plataformamaisbrasil.gov.br/projeto-basico/private/index.jsf?idProposta=1343463" TargetMode="External"/><Relationship Id="rId244" Type="http://schemas.openxmlformats.org/officeDocument/2006/relationships/hyperlink" Target="https://mandatarias.plataformamaisbrasil.gov.br/projeto-basico/private/index.jsf?idProposta=1343463" TargetMode="External"/><Relationship Id="rId18" Type="http://schemas.openxmlformats.org/officeDocument/2006/relationships/hyperlink" Target="https://mandatarias.plataformamaisbrasil.gov.br/projeto-basico/private/index.jsf?idProposta=1343463" TargetMode="External"/><Relationship Id="rId39" Type="http://schemas.openxmlformats.org/officeDocument/2006/relationships/hyperlink" Target="https://mandatarias.plataformamaisbrasil.gov.br/projeto-basico/private/index.jsf?idProposta=1343463" TargetMode="External"/><Relationship Id="rId265" Type="http://schemas.openxmlformats.org/officeDocument/2006/relationships/hyperlink" Target="https://mandatarias.plataformamaisbrasil.gov.br/projeto-basico/private/index.jsf?idProposta=1343463" TargetMode="External"/><Relationship Id="rId286" Type="http://schemas.openxmlformats.org/officeDocument/2006/relationships/hyperlink" Target="https://mandatarias.plataformamaisbrasil.gov.br/projeto-basico/private/index.jsf?idProposta=134346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356"/>
  <sheetViews>
    <sheetView tabSelected="1" workbookViewId="0">
      <selection activeCell="B9" sqref="B9"/>
    </sheetView>
  </sheetViews>
  <sheetFormatPr defaultRowHeight="15"/>
  <cols>
    <col min="1" max="1" width="20" bestFit="1" customWidth="1"/>
    <col min="2" max="2" width="19.42578125" customWidth="1"/>
    <col min="3" max="3" width="59" customWidth="1"/>
    <col min="4" max="4" width="11.28515625" customWidth="1"/>
    <col min="6" max="7" width="13.5703125" bestFit="1" customWidth="1"/>
    <col min="8" max="8" width="18.140625" customWidth="1"/>
    <col min="9" max="9" width="13.5703125" bestFit="1" customWidth="1"/>
    <col min="10" max="10" width="18.85546875" customWidth="1"/>
  </cols>
  <sheetData>
    <row r="1" spans="1:10" ht="15.75">
      <c r="A1" s="85" t="s">
        <v>884</v>
      </c>
      <c r="B1" s="85"/>
      <c r="C1" s="85"/>
      <c r="D1" s="85"/>
      <c r="E1" s="85"/>
      <c r="F1" s="85"/>
      <c r="G1" s="85"/>
      <c r="H1" s="85"/>
      <c r="I1" s="85"/>
      <c r="J1" s="85"/>
    </row>
    <row r="2" spans="1:10">
      <c r="A2" s="86" t="str">
        <f>IF(TIPOORCAMENTO="licitado","Orçamento Licitado","Orçamento Base para Licitação")&amp;" - "&amp;import.recurso</f>
        <v>Orçamento Base para Licitação - OGU</v>
      </c>
      <c r="B2" s="86"/>
      <c r="C2" s="86"/>
      <c r="D2" s="86"/>
      <c r="E2" s="86"/>
      <c r="F2" s="86"/>
      <c r="G2" s="86"/>
      <c r="H2" s="86"/>
      <c r="I2" s="86"/>
      <c r="J2" s="86"/>
    </row>
    <row r="3" spans="1:10">
      <c r="A3" s="1"/>
      <c r="B3" s="1"/>
      <c r="C3" s="1"/>
      <c r="D3" s="2"/>
      <c r="E3" s="1"/>
      <c r="F3" s="1"/>
      <c r="G3" s="1"/>
      <c r="H3" s="1"/>
      <c r="I3" s="1"/>
      <c r="J3" s="1"/>
    </row>
    <row r="4" spans="1:10">
      <c r="A4" s="12" t="s">
        <v>885</v>
      </c>
      <c r="B4" s="3" t="s">
        <v>886</v>
      </c>
      <c r="C4" s="3" t="s">
        <v>887</v>
      </c>
      <c r="D4" s="87" t="s">
        <v>888</v>
      </c>
      <c r="E4" s="88"/>
      <c r="F4" s="88"/>
      <c r="G4" s="88"/>
      <c r="H4" s="88"/>
      <c r="I4" s="88"/>
      <c r="J4" s="89"/>
    </row>
    <row r="5" spans="1:10" ht="15" customHeight="1">
      <c r="A5" s="11" t="str">
        <f>Import.CR</f>
        <v>1060756-29</v>
      </c>
      <c r="B5" s="4" t="str">
        <f>Import.SICONV</f>
        <v>874951</v>
      </c>
      <c r="C5" s="5" t="str">
        <f>Import.Proponente</f>
        <v>MUNICÍPIO DE PATO BRANCO</v>
      </c>
      <c r="D5" s="90" t="str">
        <f>Import.Apelido</f>
        <v>ARENA PATO BRANCO</v>
      </c>
      <c r="E5" s="91"/>
      <c r="F5" s="91"/>
      <c r="G5" s="91"/>
      <c r="H5" s="91"/>
      <c r="I5" s="91"/>
      <c r="J5" s="92"/>
    </row>
    <row r="6" spans="1:10">
      <c r="A6" s="6"/>
      <c r="B6" s="7"/>
      <c r="C6" s="7"/>
      <c r="D6" s="7"/>
      <c r="E6" s="6"/>
      <c r="F6" s="6"/>
      <c r="G6" s="6"/>
      <c r="H6" s="6"/>
      <c r="I6" s="6"/>
      <c r="J6" s="6"/>
    </row>
    <row r="7" spans="1:10">
      <c r="A7" s="12" t="s">
        <v>889</v>
      </c>
      <c r="B7" s="3" t="s">
        <v>890</v>
      </c>
      <c r="C7" s="3" t="str">
        <f>IF(TIPOORCAMENTO="Licitado","NOME DA EMPRESA","DESCRIÇÃO DO LOTE")</f>
        <v>DESCRIÇÃO DO LOTE</v>
      </c>
      <c r="D7" s="87" t="str">
        <f>IF(TIPOORCAMENTO="Licitado","REGIME DE EXECUÇÃO","MUNICÍPIO / UF")</f>
        <v>MUNICÍPIO / UF</v>
      </c>
      <c r="E7" s="88"/>
      <c r="F7" s="88"/>
      <c r="G7" s="88"/>
      <c r="H7" s="8" t="str">
        <f>IF(TIPOORCAMENTO="Licitado","","BDI 1")</f>
        <v>BDI 1</v>
      </c>
      <c r="I7" s="8" t="str">
        <f>IF(TIPOORCAMENTO="Licitado","","BDI 2")</f>
        <v>BDI 2</v>
      </c>
      <c r="J7" s="9" t="str">
        <f>IF(TIPOORCAMENTO="Licitado","Nº CTEF","BDI 3")</f>
        <v>BDI 3</v>
      </c>
    </row>
    <row r="8" spans="1:10" ht="15" customHeight="1">
      <c r="A8" s="13" t="s">
        <v>891</v>
      </c>
      <c r="B8" s="116" t="s">
        <v>969</v>
      </c>
      <c r="C8" s="5" t="str">
        <f>IF(TIPOORCAMENTO="Licitado",Import.empresa,Import.DescLote)</f>
        <v>CONSTRUÇÃO DE GINÁSIO DE ESPORTES DE PATO BRANCO</v>
      </c>
      <c r="D8" s="83" t="str">
        <f>IF(TIPOORCAMENTO="Licitado",Import.RegimeExecução,Import.Município)</f>
        <v>PATO BRANCO/PR</v>
      </c>
      <c r="E8" s="84"/>
      <c r="F8" s="84"/>
      <c r="G8" s="84"/>
      <c r="H8" s="38">
        <v>0.2056</v>
      </c>
      <c r="I8" s="37">
        <v>0.11700000000000001</v>
      </c>
      <c r="J8" s="10">
        <v>0</v>
      </c>
    </row>
    <row r="9" spans="1:10">
      <c r="H9" s="14"/>
    </row>
    <row r="10" spans="1:10" ht="30">
      <c r="A10" s="15" t="s">
        <v>0</v>
      </c>
      <c r="B10" s="15" t="s">
        <v>1</v>
      </c>
      <c r="C10" s="15" t="s">
        <v>2</v>
      </c>
      <c r="D10" s="15" t="s">
        <v>3</v>
      </c>
      <c r="E10" s="15" t="s">
        <v>4</v>
      </c>
      <c r="F10" s="15" t="s">
        <v>5</v>
      </c>
      <c r="G10" s="15" t="s">
        <v>6</v>
      </c>
      <c r="H10" s="15" t="s">
        <v>7</v>
      </c>
      <c r="I10" s="15" t="s">
        <v>8</v>
      </c>
      <c r="J10" s="15" t="s">
        <v>9</v>
      </c>
    </row>
    <row r="11" spans="1:10">
      <c r="A11" s="82" t="s">
        <v>10</v>
      </c>
      <c r="B11" s="82"/>
      <c r="C11" s="82"/>
      <c r="D11" s="82"/>
      <c r="E11" s="82"/>
      <c r="F11" s="82"/>
      <c r="G11" s="82"/>
      <c r="H11" s="82"/>
      <c r="I11" s="82"/>
      <c r="J11" s="16">
        <v>27692739.510000002</v>
      </c>
    </row>
    <row r="12" spans="1:10">
      <c r="A12" s="17">
        <v>1</v>
      </c>
      <c r="B12" s="18"/>
      <c r="C12" s="19" t="s">
        <v>11</v>
      </c>
      <c r="D12" s="18"/>
      <c r="E12" s="18"/>
      <c r="F12" s="18"/>
      <c r="G12" s="18"/>
      <c r="H12" s="18"/>
      <c r="I12" s="18"/>
      <c r="J12" s="30">
        <v>964054.02</v>
      </c>
    </row>
    <row r="13" spans="1:10" ht="57">
      <c r="A13" s="18" t="s">
        <v>12</v>
      </c>
      <c r="B13" s="18" t="s">
        <v>13</v>
      </c>
      <c r="C13" s="20" t="s">
        <v>948</v>
      </c>
      <c r="D13" s="18">
        <v>100</v>
      </c>
      <c r="E13" s="18" t="s">
        <v>14</v>
      </c>
      <c r="F13" s="21">
        <v>7996.47</v>
      </c>
      <c r="G13" s="21">
        <v>7996.47</v>
      </c>
      <c r="H13" s="22">
        <v>0.2056</v>
      </c>
      <c r="I13" s="21">
        <v>9640.5400000000009</v>
      </c>
      <c r="J13" s="21">
        <v>964054.02</v>
      </c>
    </row>
    <row r="14" spans="1:10">
      <c r="A14" s="23">
        <v>2</v>
      </c>
      <c r="B14" s="24"/>
      <c r="C14" s="25" t="s">
        <v>15</v>
      </c>
      <c r="D14" s="24"/>
      <c r="E14" s="24"/>
      <c r="F14" s="24"/>
      <c r="G14" s="24"/>
      <c r="H14" s="24"/>
      <c r="I14" s="24"/>
      <c r="J14" s="26">
        <v>459875.57</v>
      </c>
    </row>
    <row r="15" spans="1:10">
      <c r="A15" s="24" t="s">
        <v>16</v>
      </c>
      <c r="B15" s="24" t="s">
        <v>17</v>
      </c>
      <c r="C15" s="27" t="s">
        <v>18</v>
      </c>
      <c r="D15" s="24">
        <v>8</v>
      </c>
      <c r="E15" s="24" t="s">
        <v>19</v>
      </c>
      <c r="F15" s="28">
        <v>395.24</v>
      </c>
      <c r="G15" s="28">
        <v>395.24</v>
      </c>
      <c r="H15" s="29">
        <v>0.2056</v>
      </c>
      <c r="I15" s="28">
        <v>476.5</v>
      </c>
      <c r="J15" s="28">
        <v>3812</v>
      </c>
    </row>
    <row r="16" spans="1:10" ht="43.5">
      <c r="A16" s="48" t="s">
        <v>20</v>
      </c>
      <c r="B16" s="48" t="s">
        <v>949</v>
      </c>
      <c r="C16" s="41" t="s">
        <v>950</v>
      </c>
      <c r="D16" s="48">
        <v>4</v>
      </c>
      <c r="E16" s="48" t="s">
        <v>19</v>
      </c>
      <c r="F16" s="28">
        <v>1311.78</v>
      </c>
      <c r="G16" s="28">
        <v>1311.78</v>
      </c>
      <c r="H16" s="29">
        <v>0.2056</v>
      </c>
      <c r="I16" s="28">
        <v>1581.48</v>
      </c>
      <c r="J16" s="28">
        <v>6325.92</v>
      </c>
    </row>
    <row r="17" spans="1:10" ht="43.5">
      <c r="A17" s="48" t="s">
        <v>23</v>
      </c>
      <c r="B17" s="24" t="s">
        <v>21</v>
      </c>
      <c r="C17" s="27" t="s">
        <v>22</v>
      </c>
      <c r="D17" s="24">
        <v>12</v>
      </c>
      <c r="E17" s="24" t="s">
        <v>19</v>
      </c>
      <c r="F17" s="28">
        <v>1228.28</v>
      </c>
      <c r="G17" s="28">
        <v>1228.28</v>
      </c>
      <c r="H17" s="29">
        <v>0.2056</v>
      </c>
      <c r="I17" s="28">
        <v>1480.81</v>
      </c>
      <c r="J17" s="28">
        <v>17769.72</v>
      </c>
    </row>
    <row r="18" spans="1:10" ht="43.5">
      <c r="A18" s="48" t="s">
        <v>26</v>
      </c>
      <c r="B18" s="24" t="s">
        <v>24</v>
      </c>
      <c r="C18" s="27" t="s">
        <v>25</v>
      </c>
      <c r="D18" s="24">
        <v>160</v>
      </c>
      <c r="E18" s="24" t="s">
        <v>19</v>
      </c>
      <c r="F18" s="28">
        <v>1098.67</v>
      </c>
      <c r="G18" s="28">
        <v>1098.67</v>
      </c>
      <c r="H18" s="29">
        <v>0.2056</v>
      </c>
      <c r="I18" s="28">
        <v>1324.56</v>
      </c>
      <c r="J18" s="28">
        <v>211929.60000000001</v>
      </c>
    </row>
    <row r="19" spans="1:10" ht="43.5">
      <c r="A19" s="48" t="s">
        <v>29</v>
      </c>
      <c r="B19" s="24" t="s">
        <v>27</v>
      </c>
      <c r="C19" s="27" t="s">
        <v>28</v>
      </c>
      <c r="D19" s="24">
        <v>12</v>
      </c>
      <c r="E19" s="24" t="s">
        <v>19</v>
      </c>
      <c r="F19" s="28">
        <v>1021.74</v>
      </c>
      <c r="G19" s="28">
        <v>1021.74</v>
      </c>
      <c r="H19" s="29">
        <v>0.2056</v>
      </c>
      <c r="I19" s="28">
        <v>1231.81</v>
      </c>
      <c r="J19" s="28">
        <v>14781.72</v>
      </c>
    </row>
    <row r="20" spans="1:10" ht="43.5">
      <c r="A20" s="48" t="s">
        <v>32</v>
      </c>
      <c r="B20" s="24" t="s">
        <v>30</v>
      </c>
      <c r="C20" s="27" t="s">
        <v>31</v>
      </c>
      <c r="D20" s="24">
        <v>42</v>
      </c>
      <c r="E20" s="24" t="s">
        <v>19</v>
      </c>
      <c r="F20" s="28">
        <v>311.74</v>
      </c>
      <c r="G20" s="28">
        <v>311.74</v>
      </c>
      <c r="H20" s="29">
        <v>0.2056</v>
      </c>
      <c r="I20" s="28">
        <v>375.83</v>
      </c>
      <c r="J20" s="28">
        <v>15784.86</v>
      </c>
    </row>
    <row r="21" spans="1:10" ht="43.5">
      <c r="A21" s="48" t="s">
        <v>35</v>
      </c>
      <c r="B21" s="24" t="s">
        <v>33</v>
      </c>
      <c r="C21" s="27" t="s">
        <v>34</v>
      </c>
      <c r="D21" s="24">
        <v>72</v>
      </c>
      <c r="E21" s="24" t="s">
        <v>19</v>
      </c>
      <c r="F21" s="28">
        <v>653.63</v>
      </c>
      <c r="G21" s="28">
        <v>653.63</v>
      </c>
      <c r="H21" s="29">
        <v>0.2056</v>
      </c>
      <c r="I21" s="28">
        <v>788.02</v>
      </c>
      <c r="J21" s="28">
        <v>56737.440000000002</v>
      </c>
    </row>
    <row r="22" spans="1:10" ht="29.25">
      <c r="A22" s="48" t="s">
        <v>39</v>
      </c>
      <c r="B22" s="24" t="s">
        <v>36</v>
      </c>
      <c r="C22" s="27" t="s">
        <v>37</v>
      </c>
      <c r="D22" s="24">
        <v>1</v>
      </c>
      <c r="E22" s="24" t="s">
        <v>38</v>
      </c>
      <c r="F22" s="28">
        <v>2328.7199999999998</v>
      </c>
      <c r="G22" s="28">
        <v>2328.7199999999998</v>
      </c>
      <c r="H22" s="29">
        <v>0.2056</v>
      </c>
      <c r="I22" s="28">
        <v>2807.5</v>
      </c>
      <c r="J22" s="28">
        <v>2807.5</v>
      </c>
    </row>
    <row r="23" spans="1:10">
      <c r="A23" s="48" t="s">
        <v>42</v>
      </c>
      <c r="B23" s="24" t="s">
        <v>40</v>
      </c>
      <c r="C23" s="27" t="s">
        <v>41</v>
      </c>
      <c r="D23" s="24">
        <v>1</v>
      </c>
      <c r="E23" s="24" t="s">
        <v>38</v>
      </c>
      <c r="F23" s="28">
        <v>196.68</v>
      </c>
      <c r="G23" s="28">
        <v>196.68</v>
      </c>
      <c r="H23" s="29">
        <v>0.2056</v>
      </c>
      <c r="I23" s="28">
        <v>237.12</v>
      </c>
      <c r="J23" s="28">
        <v>237.12</v>
      </c>
    </row>
    <row r="24" spans="1:10">
      <c r="A24" s="48" t="s">
        <v>951</v>
      </c>
      <c r="B24" s="24" t="s">
        <v>43</v>
      </c>
      <c r="C24" s="27" t="s">
        <v>44</v>
      </c>
      <c r="D24" s="24">
        <v>725.05</v>
      </c>
      <c r="E24" s="24" t="s">
        <v>19</v>
      </c>
      <c r="F24" s="28">
        <v>148.37</v>
      </c>
      <c r="G24" s="28">
        <v>148.37</v>
      </c>
      <c r="H24" s="29">
        <v>0.2056</v>
      </c>
      <c r="I24" s="28">
        <v>178.87</v>
      </c>
      <c r="J24" s="28">
        <v>129689.69</v>
      </c>
    </row>
    <row r="25" spans="1:10">
      <c r="A25" s="17">
        <v>3</v>
      </c>
      <c r="B25" s="18"/>
      <c r="C25" s="19" t="s">
        <v>45</v>
      </c>
      <c r="D25" s="18"/>
      <c r="E25" s="18"/>
      <c r="F25" s="18"/>
      <c r="G25" s="18"/>
      <c r="H25" s="18"/>
      <c r="I25" s="18"/>
      <c r="J25" s="30">
        <v>744238.15</v>
      </c>
    </row>
    <row r="26" spans="1:10" ht="43.5">
      <c r="A26" s="18" t="s">
        <v>46</v>
      </c>
      <c r="B26" s="18" t="s">
        <v>47</v>
      </c>
      <c r="C26" s="31" t="s">
        <v>48</v>
      </c>
      <c r="D26" s="32">
        <v>21746.33</v>
      </c>
      <c r="E26" s="18" t="s">
        <v>49</v>
      </c>
      <c r="F26" s="21">
        <v>10.029999999999999</v>
      </c>
      <c r="G26" s="21">
        <v>10.029999999999999</v>
      </c>
      <c r="H26" s="22">
        <v>0.2056</v>
      </c>
      <c r="I26" s="21">
        <v>12.09</v>
      </c>
      <c r="J26" s="21">
        <v>262913.13</v>
      </c>
    </row>
    <row r="27" spans="1:10" ht="43.5">
      <c r="A27" s="18" t="s">
        <v>50</v>
      </c>
      <c r="B27" s="18" t="s">
        <v>51</v>
      </c>
      <c r="C27" s="31" t="s">
        <v>52</v>
      </c>
      <c r="D27" s="32">
        <v>132755.25</v>
      </c>
      <c r="E27" s="18" t="s">
        <v>53</v>
      </c>
      <c r="F27" s="21">
        <v>2.4300000000000002</v>
      </c>
      <c r="G27" s="21">
        <v>2.4300000000000002</v>
      </c>
      <c r="H27" s="22">
        <v>0.2056</v>
      </c>
      <c r="I27" s="21">
        <v>2.93</v>
      </c>
      <c r="J27" s="21">
        <v>388972.88</v>
      </c>
    </row>
    <row r="28" spans="1:10" ht="43.5">
      <c r="A28" s="49" t="s">
        <v>54</v>
      </c>
      <c r="B28" s="18" t="s">
        <v>55</v>
      </c>
      <c r="C28" s="31" t="s">
        <v>56</v>
      </c>
      <c r="D28" s="32">
        <v>7198.14</v>
      </c>
      <c r="E28" s="18" t="s">
        <v>49</v>
      </c>
      <c r="F28" s="21">
        <v>10.64</v>
      </c>
      <c r="G28" s="21">
        <v>10.64</v>
      </c>
      <c r="H28" s="22">
        <v>0.2056</v>
      </c>
      <c r="I28" s="21">
        <v>12.83</v>
      </c>
      <c r="J28" s="21">
        <v>92352.14</v>
      </c>
    </row>
    <row r="29" spans="1:10">
      <c r="A29" s="23">
        <v>4</v>
      </c>
      <c r="B29" s="24"/>
      <c r="C29" s="25" t="s">
        <v>57</v>
      </c>
      <c r="D29" s="24"/>
      <c r="E29" s="24"/>
      <c r="F29" s="24"/>
      <c r="G29" s="24"/>
      <c r="H29" s="24"/>
      <c r="I29" s="24"/>
      <c r="J29" s="26">
        <v>26062.26</v>
      </c>
    </row>
    <row r="30" spans="1:10" ht="43.5">
      <c r="A30" s="24" t="s">
        <v>58</v>
      </c>
      <c r="B30" s="24" t="s">
        <v>59</v>
      </c>
      <c r="C30" s="27" t="s">
        <v>60</v>
      </c>
      <c r="D30" s="24">
        <v>343.92</v>
      </c>
      <c r="E30" s="24" t="s">
        <v>61</v>
      </c>
      <c r="F30" s="28">
        <v>62.86</v>
      </c>
      <c r="G30" s="28">
        <v>62.86</v>
      </c>
      <c r="H30" s="29">
        <v>0.2056</v>
      </c>
      <c r="I30" s="28">
        <v>75.78</v>
      </c>
      <c r="J30" s="28">
        <v>26062.26</v>
      </c>
    </row>
    <row r="31" spans="1:10">
      <c r="A31" s="17">
        <v>5</v>
      </c>
      <c r="B31" s="18"/>
      <c r="C31" s="19" t="s">
        <v>62</v>
      </c>
      <c r="D31" s="18"/>
      <c r="E31" s="18"/>
      <c r="F31" s="18"/>
      <c r="G31" s="18"/>
      <c r="H31" s="18"/>
      <c r="I31" s="18"/>
      <c r="J31" s="30">
        <v>83599.66</v>
      </c>
    </row>
    <row r="32" spans="1:10" ht="57.75">
      <c r="A32" s="18" t="s">
        <v>63</v>
      </c>
      <c r="B32" s="18" t="s">
        <v>64</v>
      </c>
      <c r="C32" s="31" t="s">
        <v>65</v>
      </c>
      <c r="D32" s="18">
        <v>453</v>
      </c>
      <c r="E32" s="18" t="s">
        <v>49</v>
      </c>
      <c r="F32" s="21">
        <v>100.29</v>
      </c>
      <c r="G32" s="21">
        <v>100.29</v>
      </c>
      <c r="H32" s="22">
        <v>0.2056</v>
      </c>
      <c r="I32" s="21">
        <v>120.91</v>
      </c>
      <c r="J32" s="21">
        <v>54772.22</v>
      </c>
    </row>
    <row r="33" spans="1:10" ht="43.5">
      <c r="A33" s="18" t="s">
        <v>66</v>
      </c>
      <c r="B33" s="18" t="s">
        <v>67</v>
      </c>
      <c r="C33" s="31" t="s">
        <v>68</v>
      </c>
      <c r="D33" s="18">
        <v>131.47</v>
      </c>
      <c r="E33" s="18" t="s">
        <v>49</v>
      </c>
      <c r="F33" s="21">
        <v>181.88</v>
      </c>
      <c r="G33" s="21">
        <v>181.88</v>
      </c>
      <c r="H33" s="22">
        <v>0.2056</v>
      </c>
      <c r="I33" s="21">
        <v>219.27</v>
      </c>
      <c r="J33" s="21">
        <v>28827.439999999999</v>
      </c>
    </row>
    <row r="34" spans="1:10">
      <c r="A34" s="23">
        <v>6</v>
      </c>
      <c r="B34" s="24"/>
      <c r="C34" s="25" t="s">
        <v>69</v>
      </c>
      <c r="D34" s="24"/>
      <c r="E34" s="24"/>
      <c r="F34" s="24"/>
      <c r="G34" s="24"/>
      <c r="H34" s="24"/>
      <c r="I34" s="24"/>
      <c r="J34" s="26">
        <v>2065468.39</v>
      </c>
    </row>
    <row r="35" spans="1:10" ht="43.5">
      <c r="A35" s="24" t="s">
        <v>70</v>
      </c>
      <c r="B35" s="24" t="s">
        <v>71</v>
      </c>
      <c r="C35" s="27" t="s">
        <v>72</v>
      </c>
      <c r="D35" s="33">
        <v>10233</v>
      </c>
      <c r="E35" s="24" t="s">
        <v>61</v>
      </c>
      <c r="F35" s="28">
        <v>108.26</v>
      </c>
      <c r="G35" s="28">
        <v>108.26</v>
      </c>
      <c r="H35" s="29">
        <v>0.2056</v>
      </c>
      <c r="I35" s="28">
        <v>130.52000000000001</v>
      </c>
      <c r="J35" s="28">
        <v>1335611.1599999999</v>
      </c>
    </row>
    <row r="36" spans="1:10" ht="29.25">
      <c r="A36" s="24" t="s">
        <v>73</v>
      </c>
      <c r="B36" s="24" t="s">
        <v>74</v>
      </c>
      <c r="C36" s="27" t="s">
        <v>75</v>
      </c>
      <c r="D36" s="24">
        <v>692</v>
      </c>
      <c r="E36" s="24" t="s">
        <v>38</v>
      </c>
      <c r="F36" s="28">
        <v>16.940000000000001</v>
      </c>
      <c r="G36" s="28">
        <v>16.940000000000001</v>
      </c>
      <c r="H36" s="29">
        <v>0.2056</v>
      </c>
      <c r="I36" s="28">
        <v>20.420000000000002</v>
      </c>
      <c r="J36" s="28">
        <v>14130.64</v>
      </c>
    </row>
    <row r="37" spans="1:10" ht="29.25">
      <c r="A37" s="24" t="s">
        <v>76</v>
      </c>
      <c r="B37" s="24" t="s">
        <v>77</v>
      </c>
      <c r="C37" s="27" t="s">
        <v>78</v>
      </c>
      <c r="D37" s="24">
        <v>22.4</v>
      </c>
      <c r="E37" s="24" t="s">
        <v>49</v>
      </c>
      <c r="F37" s="28">
        <v>563.72</v>
      </c>
      <c r="G37" s="28">
        <v>563.72</v>
      </c>
      <c r="H37" s="29">
        <v>0.2056</v>
      </c>
      <c r="I37" s="28">
        <v>679.62</v>
      </c>
      <c r="J37" s="28">
        <v>15223.49</v>
      </c>
    </row>
    <row r="38" spans="1:10" ht="29.25">
      <c r="A38" s="24" t="s">
        <v>79</v>
      </c>
      <c r="B38" s="24" t="s">
        <v>80</v>
      </c>
      <c r="C38" s="27" t="s">
        <v>81</v>
      </c>
      <c r="D38" s="24">
        <v>119.6</v>
      </c>
      <c r="E38" s="24" t="s">
        <v>82</v>
      </c>
      <c r="F38" s="28">
        <v>16.829999999999998</v>
      </c>
      <c r="G38" s="28">
        <v>16.829999999999998</v>
      </c>
      <c r="H38" s="29">
        <v>0.2056</v>
      </c>
      <c r="I38" s="28">
        <v>20.29</v>
      </c>
      <c r="J38" s="28">
        <v>2426.6799999999998</v>
      </c>
    </row>
    <row r="39" spans="1:10" ht="43.5">
      <c r="A39" s="24" t="s">
        <v>83</v>
      </c>
      <c r="B39" s="24" t="s">
        <v>84</v>
      </c>
      <c r="C39" s="27" t="s">
        <v>85</v>
      </c>
      <c r="D39" s="33">
        <v>2752</v>
      </c>
      <c r="E39" s="24" t="s">
        <v>82</v>
      </c>
      <c r="F39" s="28">
        <v>19.420000000000002</v>
      </c>
      <c r="G39" s="28">
        <v>19.420000000000002</v>
      </c>
      <c r="H39" s="29">
        <v>0.2056</v>
      </c>
      <c r="I39" s="28">
        <v>23.41</v>
      </c>
      <c r="J39" s="28">
        <v>64424.32</v>
      </c>
    </row>
    <row r="40" spans="1:10" ht="43.5">
      <c r="A40" s="24" t="s">
        <v>86</v>
      </c>
      <c r="B40" s="24" t="s">
        <v>87</v>
      </c>
      <c r="C40" s="27" t="s">
        <v>88</v>
      </c>
      <c r="D40" s="33">
        <v>6482</v>
      </c>
      <c r="E40" s="24" t="s">
        <v>82</v>
      </c>
      <c r="F40" s="28">
        <v>17.739999999999998</v>
      </c>
      <c r="G40" s="28">
        <v>17.739999999999998</v>
      </c>
      <c r="H40" s="29">
        <v>0.2056</v>
      </c>
      <c r="I40" s="28">
        <v>21.39</v>
      </c>
      <c r="J40" s="28">
        <v>138649.98000000001</v>
      </c>
    </row>
    <row r="41" spans="1:10" ht="43.5">
      <c r="A41" s="24" t="s">
        <v>89</v>
      </c>
      <c r="B41" s="24" t="s">
        <v>90</v>
      </c>
      <c r="C41" s="27" t="s">
        <v>91</v>
      </c>
      <c r="D41" s="33">
        <v>3602</v>
      </c>
      <c r="E41" s="24" t="s">
        <v>82</v>
      </c>
      <c r="F41" s="28">
        <v>16.25</v>
      </c>
      <c r="G41" s="28">
        <v>16.25</v>
      </c>
      <c r="H41" s="29">
        <v>0.2056</v>
      </c>
      <c r="I41" s="28">
        <v>19.59</v>
      </c>
      <c r="J41" s="28">
        <v>70563.179999999993</v>
      </c>
    </row>
    <row r="42" spans="1:10" ht="43.5">
      <c r="A42" s="24" t="s">
        <v>92</v>
      </c>
      <c r="B42" s="24" t="s">
        <v>93</v>
      </c>
      <c r="C42" s="27" t="s">
        <v>94</v>
      </c>
      <c r="D42" s="33">
        <v>3675</v>
      </c>
      <c r="E42" s="24" t="s">
        <v>82</v>
      </c>
      <c r="F42" s="28">
        <v>14.36</v>
      </c>
      <c r="G42" s="28">
        <v>14.36</v>
      </c>
      <c r="H42" s="29">
        <v>0.2056</v>
      </c>
      <c r="I42" s="28">
        <v>17.309999999999999</v>
      </c>
      <c r="J42" s="28">
        <v>63614.26</v>
      </c>
    </row>
    <row r="43" spans="1:10" ht="43.5">
      <c r="A43" s="24" t="s">
        <v>95</v>
      </c>
      <c r="B43" s="24" t="s">
        <v>96</v>
      </c>
      <c r="C43" s="27" t="s">
        <v>97</v>
      </c>
      <c r="D43" s="33">
        <v>3682</v>
      </c>
      <c r="E43" s="24" t="s">
        <v>82</v>
      </c>
      <c r="F43" s="28">
        <v>12.07</v>
      </c>
      <c r="G43" s="28">
        <v>12.07</v>
      </c>
      <c r="H43" s="29">
        <v>0.2056</v>
      </c>
      <c r="I43" s="28">
        <v>14.55</v>
      </c>
      <c r="J43" s="28">
        <v>53573.1</v>
      </c>
    </row>
    <row r="44" spans="1:10" ht="43.5">
      <c r="A44" s="24" t="s">
        <v>98</v>
      </c>
      <c r="B44" s="24" t="s">
        <v>99</v>
      </c>
      <c r="C44" s="27" t="s">
        <v>100</v>
      </c>
      <c r="D44" s="33">
        <v>2254</v>
      </c>
      <c r="E44" s="24" t="s">
        <v>82</v>
      </c>
      <c r="F44" s="28">
        <v>11.29</v>
      </c>
      <c r="G44" s="28">
        <v>11.29</v>
      </c>
      <c r="H44" s="29">
        <v>0.2056</v>
      </c>
      <c r="I44" s="28">
        <v>13.61</v>
      </c>
      <c r="J44" s="28">
        <v>30676.94</v>
      </c>
    </row>
    <row r="45" spans="1:10" ht="43.5">
      <c r="A45" s="24" t="s">
        <v>101</v>
      </c>
      <c r="B45" s="24" t="s">
        <v>102</v>
      </c>
      <c r="C45" s="27" t="s">
        <v>103</v>
      </c>
      <c r="D45" s="24">
        <v>497.8</v>
      </c>
      <c r="E45" s="24" t="s">
        <v>82</v>
      </c>
      <c r="F45" s="28">
        <v>12.39</v>
      </c>
      <c r="G45" s="28">
        <v>12.39</v>
      </c>
      <c r="H45" s="29">
        <v>0.2056</v>
      </c>
      <c r="I45" s="28">
        <v>14.94</v>
      </c>
      <c r="J45" s="28">
        <v>7437.14</v>
      </c>
    </row>
    <row r="46" spans="1:10" ht="43.5">
      <c r="A46" s="24" t="s">
        <v>104</v>
      </c>
      <c r="B46" s="24" t="s">
        <v>105</v>
      </c>
      <c r="C46" s="27" t="s">
        <v>106</v>
      </c>
      <c r="D46" s="24">
        <v>690</v>
      </c>
      <c r="E46" s="24" t="s">
        <v>82</v>
      </c>
      <c r="F46" s="28">
        <v>11.99</v>
      </c>
      <c r="G46" s="28">
        <v>11.99</v>
      </c>
      <c r="H46" s="29">
        <v>0.2056</v>
      </c>
      <c r="I46" s="28">
        <v>14.46</v>
      </c>
      <c r="J46" s="28">
        <v>9977.4</v>
      </c>
    </row>
    <row r="47" spans="1:10" ht="57.75">
      <c r="A47" s="24" t="s">
        <v>107</v>
      </c>
      <c r="B47" s="24" t="s">
        <v>108</v>
      </c>
      <c r="C47" s="27" t="s">
        <v>109</v>
      </c>
      <c r="D47" s="24">
        <v>452.99</v>
      </c>
      <c r="E47" s="24" t="s">
        <v>49</v>
      </c>
      <c r="F47" s="28">
        <v>474.54</v>
      </c>
      <c r="G47" s="28">
        <v>474.54</v>
      </c>
      <c r="H47" s="29">
        <v>0.2056</v>
      </c>
      <c r="I47" s="28">
        <v>572.11</v>
      </c>
      <c r="J47" s="28">
        <v>259160.1</v>
      </c>
    </row>
    <row r="48" spans="1:10">
      <c r="A48" s="17">
        <v>7</v>
      </c>
      <c r="B48" s="18"/>
      <c r="C48" s="19" t="s">
        <v>110</v>
      </c>
      <c r="D48" s="18"/>
      <c r="E48" s="18"/>
      <c r="F48" s="18"/>
      <c r="G48" s="18"/>
      <c r="H48" s="18"/>
      <c r="I48" s="18"/>
      <c r="J48" s="30">
        <v>235603.72</v>
      </c>
    </row>
    <row r="49" spans="1:10" ht="43.5">
      <c r="A49" s="18" t="s">
        <v>111</v>
      </c>
      <c r="B49" s="18" t="s">
        <v>112</v>
      </c>
      <c r="C49" s="31" t="s">
        <v>113</v>
      </c>
      <c r="D49" s="18">
        <v>13.7</v>
      </c>
      <c r="E49" s="18" t="s">
        <v>49</v>
      </c>
      <c r="F49" s="21">
        <v>186.15</v>
      </c>
      <c r="G49" s="21">
        <v>186.15</v>
      </c>
      <c r="H49" s="22">
        <v>0.2056</v>
      </c>
      <c r="I49" s="21">
        <v>224.42</v>
      </c>
      <c r="J49" s="21">
        <v>3074.56</v>
      </c>
    </row>
    <row r="50" spans="1:10" ht="43.5">
      <c r="A50" s="18" t="s">
        <v>114</v>
      </c>
      <c r="B50" s="18" t="s">
        <v>84</v>
      </c>
      <c r="C50" s="31" t="s">
        <v>85</v>
      </c>
      <c r="D50" s="32">
        <v>1101.05</v>
      </c>
      <c r="E50" s="18" t="s">
        <v>82</v>
      </c>
      <c r="F50" s="21">
        <v>19.420000000000002</v>
      </c>
      <c r="G50" s="21">
        <v>19.420000000000002</v>
      </c>
      <c r="H50" s="22">
        <v>0.2056</v>
      </c>
      <c r="I50" s="21">
        <v>23.41</v>
      </c>
      <c r="J50" s="21">
        <v>25775.59</v>
      </c>
    </row>
    <row r="51" spans="1:10" ht="43.5">
      <c r="A51" s="18" t="s">
        <v>115</v>
      </c>
      <c r="B51" s="18" t="s">
        <v>87</v>
      </c>
      <c r="C51" s="31" t="s">
        <v>88</v>
      </c>
      <c r="D51" s="18">
        <v>762.17</v>
      </c>
      <c r="E51" s="18" t="s">
        <v>82</v>
      </c>
      <c r="F51" s="21">
        <v>17.739999999999998</v>
      </c>
      <c r="G51" s="21">
        <v>17.739999999999998</v>
      </c>
      <c r="H51" s="22">
        <v>0.2056</v>
      </c>
      <c r="I51" s="21">
        <v>21.39</v>
      </c>
      <c r="J51" s="21">
        <v>16302.82</v>
      </c>
    </row>
    <row r="52" spans="1:10" ht="43.5">
      <c r="A52" s="18" t="s">
        <v>116</v>
      </c>
      <c r="B52" s="18" t="s">
        <v>90</v>
      </c>
      <c r="C52" s="31" t="s">
        <v>91</v>
      </c>
      <c r="D52" s="32">
        <v>2362.7199999999998</v>
      </c>
      <c r="E52" s="18" t="s">
        <v>82</v>
      </c>
      <c r="F52" s="21">
        <v>16.25</v>
      </c>
      <c r="G52" s="21">
        <v>16.25</v>
      </c>
      <c r="H52" s="22">
        <v>0.2056</v>
      </c>
      <c r="I52" s="21">
        <v>19.59</v>
      </c>
      <c r="J52" s="21">
        <v>46285.69</v>
      </c>
    </row>
    <row r="53" spans="1:10" ht="43.5">
      <c r="A53" s="18" t="s">
        <v>117</v>
      </c>
      <c r="B53" s="18" t="s">
        <v>93</v>
      </c>
      <c r="C53" s="31" t="s">
        <v>94</v>
      </c>
      <c r="D53" s="32">
        <v>2351.3000000000002</v>
      </c>
      <c r="E53" s="18" t="s">
        <v>82</v>
      </c>
      <c r="F53" s="21">
        <v>14.36</v>
      </c>
      <c r="G53" s="21">
        <v>14.36</v>
      </c>
      <c r="H53" s="22">
        <v>0.2056</v>
      </c>
      <c r="I53" s="21">
        <v>17.309999999999999</v>
      </c>
      <c r="J53" s="21">
        <v>40701</v>
      </c>
    </row>
    <row r="54" spans="1:10" ht="43.5">
      <c r="A54" s="18" t="s">
        <v>118</v>
      </c>
      <c r="B54" s="18" t="s">
        <v>96</v>
      </c>
      <c r="C54" s="31" t="s">
        <v>97</v>
      </c>
      <c r="D54" s="18">
        <v>559.89</v>
      </c>
      <c r="E54" s="18" t="s">
        <v>82</v>
      </c>
      <c r="F54" s="21">
        <v>12.07</v>
      </c>
      <c r="G54" s="21">
        <v>12.07</v>
      </c>
      <c r="H54" s="22">
        <v>0.2056</v>
      </c>
      <c r="I54" s="21">
        <v>14.55</v>
      </c>
      <c r="J54" s="21">
        <v>8146.41</v>
      </c>
    </row>
    <row r="55" spans="1:10" ht="43.5">
      <c r="A55" s="18" t="s">
        <v>119</v>
      </c>
      <c r="B55" s="18" t="s">
        <v>99</v>
      </c>
      <c r="C55" s="31" t="s">
        <v>100</v>
      </c>
      <c r="D55" s="18">
        <v>979.2</v>
      </c>
      <c r="E55" s="18" t="s">
        <v>82</v>
      </c>
      <c r="F55" s="21">
        <v>11.29</v>
      </c>
      <c r="G55" s="21">
        <v>11.29</v>
      </c>
      <c r="H55" s="22">
        <v>0.2056</v>
      </c>
      <c r="I55" s="21">
        <v>13.61</v>
      </c>
      <c r="J55" s="21">
        <v>13326.91</v>
      </c>
    </row>
    <row r="56" spans="1:10" ht="43.5">
      <c r="A56" s="18" t="s">
        <v>120</v>
      </c>
      <c r="B56" s="18" t="s">
        <v>102</v>
      </c>
      <c r="C56" s="31" t="s">
        <v>103</v>
      </c>
      <c r="D56" s="18">
        <v>453.51</v>
      </c>
      <c r="E56" s="18" t="s">
        <v>82</v>
      </c>
      <c r="F56" s="21">
        <v>12.39</v>
      </c>
      <c r="G56" s="21">
        <v>12.39</v>
      </c>
      <c r="H56" s="22">
        <v>0.2056</v>
      </c>
      <c r="I56" s="21">
        <v>14.94</v>
      </c>
      <c r="J56" s="21">
        <v>6775.44</v>
      </c>
    </row>
    <row r="57" spans="1:10" ht="57.75">
      <c r="A57" s="18" t="s">
        <v>121</v>
      </c>
      <c r="B57" s="18" t="s">
        <v>108</v>
      </c>
      <c r="C57" s="31" t="s">
        <v>109</v>
      </c>
      <c r="D57" s="18">
        <v>131.47</v>
      </c>
      <c r="E57" s="18" t="s">
        <v>49</v>
      </c>
      <c r="F57" s="21">
        <v>474.54</v>
      </c>
      <c r="G57" s="21">
        <v>474.54</v>
      </c>
      <c r="H57" s="22">
        <v>0.2056</v>
      </c>
      <c r="I57" s="21">
        <v>572.11</v>
      </c>
      <c r="J57" s="21">
        <v>75215.3</v>
      </c>
    </row>
    <row r="58" spans="1:10">
      <c r="A58" s="23">
        <v>8</v>
      </c>
      <c r="B58" s="24"/>
      <c r="C58" s="25" t="s">
        <v>122</v>
      </c>
      <c r="D58" s="24"/>
      <c r="E58" s="24"/>
      <c r="F58" s="24"/>
      <c r="G58" s="24"/>
      <c r="H58" s="24"/>
      <c r="I58" s="24"/>
      <c r="J58" s="26">
        <v>64978.95</v>
      </c>
    </row>
    <row r="59" spans="1:10" ht="57.75">
      <c r="A59" s="24" t="s">
        <v>123</v>
      </c>
      <c r="B59" s="24" t="s">
        <v>124</v>
      </c>
      <c r="C59" s="27" t="s">
        <v>125</v>
      </c>
      <c r="D59" s="24">
        <v>303.5</v>
      </c>
      <c r="E59" s="24" t="s">
        <v>19</v>
      </c>
      <c r="F59" s="28">
        <v>64.150000000000006</v>
      </c>
      <c r="G59" s="28">
        <v>64.150000000000006</v>
      </c>
      <c r="H59" s="29">
        <v>0.2056</v>
      </c>
      <c r="I59" s="28">
        <v>77.34</v>
      </c>
      <c r="J59" s="28">
        <v>23472.7</v>
      </c>
    </row>
    <row r="60" spans="1:10" ht="57.75">
      <c r="A60" s="24" t="s">
        <v>126</v>
      </c>
      <c r="B60" s="24" t="s">
        <v>127</v>
      </c>
      <c r="C60" s="27" t="s">
        <v>128</v>
      </c>
      <c r="D60" s="24">
        <v>394</v>
      </c>
      <c r="E60" s="24" t="s">
        <v>82</v>
      </c>
      <c r="F60" s="28">
        <v>19.59</v>
      </c>
      <c r="G60" s="28">
        <v>19.59</v>
      </c>
      <c r="H60" s="29">
        <v>0.2056</v>
      </c>
      <c r="I60" s="28">
        <v>23.62</v>
      </c>
      <c r="J60" s="28">
        <v>9306.2800000000007</v>
      </c>
    </row>
    <row r="61" spans="1:10" ht="57.75">
      <c r="A61" s="24" t="s">
        <v>129</v>
      </c>
      <c r="B61" s="24" t="s">
        <v>130</v>
      </c>
      <c r="C61" s="27" t="s">
        <v>131</v>
      </c>
      <c r="D61" s="33">
        <v>1128</v>
      </c>
      <c r="E61" s="24" t="s">
        <v>82</v>
      </c>
      <c r="F61" s="28">
        <v>14.26</v>
      </c>
      <c r="G61" s="28">
        <v>14.26</v>
      </c>
      <c r="H61" s="29">
        <v>0.2056</v>
      </c>
      <c r="I61" s="28">
        <v>17.190000000000001</v>
      </c>
      <c r="J61" s="28">
        <v>19390.32</v>
      </c>
    </row>
    <row r="62" spans="1:10" ht="57.75">
      <c r="A62" s="24" t="s">
        <v>132</v>
      </c>
      <c r="B62" s="24" t="s">
        <v>133</v>
      </c>
      <c r="C62" s="27" t="s">
        <v>134</v>
      </c>
      <c r="D62" s="24">
        <v>241</v>
      </c>
      <c r="E62" s="24" t="s">
        <v>82</v>
      </c>
      <c r="F62" s="28">
        <v>11.05</v>
      </c>
      <c r="G62" s="28">
        <v>11.05</v>
      </c>
      <c r="H62" s="29">
        <v>0.2056</v>
      </c>
      <c r="I62" s="28">
        <v>13.32</v>
      </c>
      <c r="J62" s="28">
        <v>3210.12</v>
      </c>
    </row>
    <row r="63" spans="1:10" ht="43.5">
      <c r="A63" s="24" t="s">
        <v>135</v>
      </c>
      <c r="B63" s="24" t="s">
        <v>136</v>
      </c>
      <c r="C63" s="27" t="s">
        <v>137</v>
      </c>
      <c r="D63" s="24">
        <v>16.899999999999999</v>
      </c>
      <c r="E63" s="24" t="s">
        <v>49</v>
      </c>
      <c r="F63" s="28">
        <v>471.15</v>
      </c>
      <c r="G63" s="28">
        <v>471.15</v>
      </c>
      <c r="H63" s="29">
        <v>0.2056</v>
      </c>
      <c r="I63" s="28">
        <v>568.02</v>
      </c>
      <c r="J63" s="28">
        <v>9599.5300000000007</v>
      </c>
    </row>
    <row r="64" spans="1:10">
      <c r="A64" s="17">
        <v>9</v>
      </c>
      <c r="B64" s="18"/>
      <c r="C64" s="19" t="s">
        <v>138</v>
      </c>
      <c r="D64" s="18"/>
      <c r="E64" s="18"/>
      <c r="F64" s="18"/>
      <c r="G64" s="18"/>
      <c r="H64" s="18"/>
      <c r="I64" s="18"/>
      <c r="J64" s="30">
        <v>221160.35</v>
      </c>
    </row>
    <row r="65" spans="1:10" ht="57.75">
      <c r="A65" s="18" t="s">
        <v>139</v>
      </c>
      <c r="B65" s="18" t="s">
        <v>140</v>
      </c>
      <c r="C65" s="31" t="s">
        <v>141</v>
      </c>
      <c r="D65" s="18">
        <v>590.4</v>
      </c>
      <c r="E65" s="18" t="s">
        <v>19</v>
      </c>
      <c r="F65" s="21">
        <v>101.99</v>
      </c>
      <c r="G65" s="21">
        <v>101.99</v>
      </c>
      <c r="H65" s="22">
        <v>0.2056</v>
      </c>
      <c r="I65" s="21">
        <v>122.96</v>
      </c>
      <c r="J65" s="21">
        <v>72595.58</v>
      </c>
    </row>
    <row r="66" spans="1:10" ht="57.75">
      <c r="A66" s="18" t="s">
        <v>142</v>
      </c>
      <c r="B66" s="18" t="s">
        <v>127</v>
      </c>
      <c r="C66" s="31" t="s">
        <v>128</v>
      </c>
      <c r="D66" s="18">
        <v>110</v>
      </c>
      <c r="E66" s="18" t="s">
        <v>82</v>
      </c>
      <c r="F66" s="21">
        <v>19.59</v>
      </c>
      <c r="G66" s="21">
        <v>19.59</v>
      </c>
      <c r="H66" s="22">
        <v>0.2056</v>
      </c>
      <c r="I66" s="21">
        <v>23.62</v>
      </c>
      <c r="J66" s="21">
        <v>2598.1999999999998</v>
      </c>
    </row>
    <row r="67" spans="1:10" ht="57.75">
      <c r="A67" s="18" t="s">
        <v>143</v>
      </c>
      <c r="B67" s="18" t="s">
        <v>144</v>
      </c>
      <c r="C67" s="31" t="s">
        <v>145</v>
      </c>
      <c r="D67" s="32">
        <v>1470</v>
      </c>
      <c r="E67" s="18" t="s">
        <v>82</v>
      </c>
      <c r="F67" s="21">
        <v>17.82</v>
      </c>
      <c r="G67" s="21">
        <v>17.82</v>
      </c>
      <c r="H67" s="22">
        <v>0.2056</v>
      </c>
      <c r="I67" s="21">
        <v>21.48</v>
      </c>
      <c r="J67" s="21">
        <v>31575.599999999999</v>
      </c>
    </row>
    <row r="68" spans="1:10" ht="57.75">
      <c r="A68" s="18" t="s">
        <v>146</v>
      </c>
      <c r="B68" s="18" t="s">
        <v>147</v>
      </c>
      <c r="C68" s="31" t="s">
        <v>148</v>
      </c>
      <c r="D68" s="18">
        <v>531</v>
      </c>
      <c r="E68" s="18" t="s">
        <v>82</v>
      </c>
      <c r="F68" s="21">
        <v>16.239999999999998</v>
      </c>
      <c r="G68" s="21">
        <v>16.239999999999998</v>
      </c>
      <c r="H68" s="22">
        <v>0.2056</v>
      </c>
      <c r="I68" s="21">
        <v>19.579999999999998</v>
      </c>
      <c r="J68" s="21">
        <v>10396.98</v>
      </c>
    </row>
    <row r="69" spans="1:10" ht="57.75">
      <c r="A69" s="18" t="s">
        <v>149</v>
      </c>
      <c r="B69" s="18" t="s">
        <v>130</v>
      </c>
      <c r="C69" s="31" t="s">
        <v>131</v>
      </c>
      <c r="D69" s="18">
        <v>79</v>
      </c>
      <c r="E69" s="18" t="s">
        <v>82</v>
      </c>
      <c r="F69" s="21">
        <v>14.26</v>
      </c>
      <c r="G69" s="21">
        <v>14.26</v>
      </c>
      <c r="H69" s="22">
        <v>0.2056</v>
      </c>
      <c r="I69" s="21">
        <v>17.190000000000001</v>
      </c>
      <c r="J69" s="21">
        <v>1358.01</v>
      </c>
    </row>
    <row r="70" spans="1:10" ht="57.75">
      <c r="A70" s="18" t="s">
        <v>150</v>
      </c>
      <c r="B70" s="18" t="s">
        <v>151</v>
      </c>
      <c r="C70" s="31" t="s">
        <v>152</v>
      </c>
      <c r="D70" s="32">
        <v>2226</v>
      </c>
      <c r="E70" s="18" t="s">
        <v>82</v>
      </c>
      <c r="F70" s="21">
        <v>11.89</v>
      </c>
      <c r="G70" s="21">
        <v>11.89</v>
      </c>
      <c r="H70" s="22">
        <v>0.2056</v>
      </c>
      <c r="I70" s="21">
        <v>14.33</v>
      </c>
      <c r="J70" s="21">
        <v>31898.58</v>
      </c>
    </row>
    <row r="71" spans="1:10" ht="57.75">
      <c r="A71" s="18" t="s">
        <v>153</v>
      </c>
      <c r="B71" s="18" t="s">
        <v>133</v>
      </c>
      <c r="C71" s="31" t="s">
        <v>134</v>
      </c>
      <c r="D71" s="18">
        <v>522</v>
      </c>
      <c r="E71" s="18" t="s">
        <v>82</v>
      </c>
      <c r="F71" s="21">
        <v>11.05</v>
      </c>
      <c r="G71" s="21">
        <v>11.05</v>
      </c>
      <c r="H71" s="22">
        <v>0.2056</v>
      </c>
      <c r="I71" s="21">
        <v>13.32</v>
      </c>
      <c r="J71" s="21">
        <v>6953.04</v>
      </c>
    </row>
    <row r="72" spans="1:10" ht="57.75">
      <c r="A72" s="18" t="s">
        <v>154</v>
      </c>
      <c r="B72" s="18" t="s">
        <v>155</v>
      </c>
      <c r="C72" s="31" t="s">
        <v>156</v>
      </c>
      <c r="D72" s="32">
        <v>1362</v>
      </c>
      <c r="E72" s="18" t="s">
        <v>82</v>
      </c>
      <c r="F72" s="21">
        <v>12.09</v>
      </c>
      <c r="G72" s="21">
        <v>12.09</v>
      </c>
      <c r="H72" s="22">
        <v>0.2056</v>
      </c>
      <c r="I72" s="21">
        <v>14.58</v>
      </c>
      <c r="J72" s="21">
        <v>19857.96</v>
      </c>
    </row>
    <row r="73" spans="1:10" ht="57.75">
      <c r="A73" s="18" t="s">
        <v>157</v>
      </c>
      <c r="B73" s="18" t="s">
        <v>158</v>
      </c>
      <c r="C73" s="31" t="s">
        <v>159</v>
      </c>
      <c r="D73" s="18">
        <v>78.599999999999994</v>
      </c>
      <c r="E73" s="18" t="s">
        <v>49</v>
      </c>
      <c r="F73" s="21">
        <v>463.55</v>
      </c>
      <c r="G73" s="21">
        <v>463.55</v>
      </c>
      <c r="H73" s="22">
        <v>0.2056</v>
      </c>
      <c r="I73" s="21">
        <v>558.86</v>
      </c>
      <c r="J73" s="21">
        <v>43926.400000000001</v>
      </c>
    </row>
    <row r="74" spans="1:10">
      <c r="A74" s="23">
        <v>10</v>
      </c>
      <c r="B74" s="24"/>
      <c r="C74" s="25" t="s">
        <v>160</v>
      </c>
      <c r="D74" s="24"/>
      <c r="E74" s="24"/>
      <c r="F74" s="24"/>
      <c r="G74" s="24"/>
      <c r="H74" s="24"/>
      <c r="I74" s="24"/>
      <c r="J74" s="26">
        <v>209971.95</v>
      </c>
    </row>
    <row r="75" spans="1:10" ht="57.75">
      <c r="A75" s="24" t="s">
        <v>161</v>
      </c>
      <c r="B75" s="24" t="s">
        <v>162</v>
      </c>
      <c r="C75" s="27" t="s">
        <v>163</v>
      </c>
      <c r="D75" s="24">
        <v>245</v>
      </c>
      <c r="E75" s="24" t="s">
        <v>19</v>
      </c>
      <c r="F75" s="28">
        <v>242</v>
      </c>
      <c r="G75" s="28">
        <v>242</v>
      </c>
      <c r="H75" s="29">
        <v>0.2056</v>
      </c>
      <c r="I75" s="28">
        <v>291.76</v>
      </c>
      <c r="J75" s="28">
        <v>71481.2</v>
      </c>
    </row>
    <row r="76" spans="1:10" ht="57.75">
      <c r="A76" s="24" t="s">
        <v>164</v>
      </c>
      <c r="B76" s="24" t="s">
        <v>165</v>
      </c>
      <c r="C76" s="27" t="s">
        <v>166</v>
      </c>
      <c r="D76" s="24">
        <v>230.6</v>
      </c>
      <c r="E76" s="24" t="s">
        <v>19</v>
      </c>
      <c r="F76" s="28">
        <v>184.74</v>
      </c>
      <c r="G76" s="28">
        <v>184.74</v>
      </c>
      <c r="H76" s="29">
        <v>0.2056</v>
      </c>
      <c r="I76" s="28">
        <v>222.72</v>
      </c>
      <c r="J76" s="28">
        <v>51359.23</v>
      </c>
    </row>
    <row r="77" spans="1:10" ht="43.5">
      <c r="A77" s="24" t="s">
        <v>167</v>
      </c>
      <c r="B77" s="24" t="s">
        <v>168</v>
      </c>
      <c r="C77" s="27" t="s">
        <v>169</v>
      </c>
      <c r="D77" s="24">
        <v>70</v>
      </c>
      <c r="E77" s="24" t="s">
        <v>82</v>
      </c>
      <c r="F77" s="28">
        <v>23.42</v>
      </c>
      <c r="G77" s="28">
        <v>23.42</v>
      </c>
      <c r="H77" s="29">
        <v>0.2056</v>
      </c>
      <c r="I77" s="28">
        <v>28.24</v>
      </c>
      <c r="J77" s="28">
        <v>1976.8</v>
      </c>
    </row>
    <row r="78" spans="1:10" ht="43.5">
      <c r="A78" s="24" t="s">
        <v>170</v>
      </c>
      <c r="B78" s="24" t="s">
        <v>171</v>
      </c>
      <c r="C78" s="27" t="s">
        <v>172</v>
      </c>
      <c r="D78" s="24">
        <v>415</v>
      </c>
      <c r="E78" s="24" t="s">
        <v>82</v>
      </c>
      <c r="F78" s="28">
        <v>21.42</v>
      </c>
      <c r="G78" s="28">
        <v>21.42</v>
      </c>
      <c r="H78" s="29">
        <v>0.20530000000000001</v>
      </c>
      <c r="I78" s="28">
        <v>25.82</v>
      </c>
      <c r="J78" s="28">
        <v>10715.3</v>
      </c>
    </row>
    <row r="79" spans="1:10" ht="43.5">
      <c r="A79" s="24" t="s">
        <v>173</v>
      </c>
      <c r="B79" s="24" t="s">
        <v>174</v>
      </c>
      <c r="C79" s="27" t="s">
        <v>175</v>
      </c>
      <c r="D79" s="33">
        <v>1609</v>
      </c>
      <c r="E79" s="24" t="s">
        <v>82</v>
      </c>
      <c r="F79" s="28">
        <v>14.06</v>
      </c>
      <c r="G79" s="28">
        <v>14.06</v>
      </c>
      <c r="H79" s="29">
        <v>0.2056</v>
      </c>
      <c r="I79" s="28">
        <v>16.95</v>
      </c>
      <c r="J79" s="28">
        <v>27272.55</v>
      </c>
    </row>
    <row r="80" spans="1:10" ht="43.5">
      <c r="A80" s="24" t="s">
        <v>176</v>
      </c>
      <c r="B80" s="24" t="s">
        <v>177</v>
      </c>
      <c r="C80" s="27" t="s">
        <v>178</v>
      </c>
      <c r="D80" s="24">
        <v>574</v>
      </c>
      <c r="E80" s="24" t="s">
        <v>82</v>
      </c>
      <c r="F80" s="28">
        <v>10.94</v>
      </c>
      <c r="G80" s="28">
        <v>10.94</v>
      </c>
      <c r="H80" s="29">
        <v>0.2056</v>
      </c>
      <c r="I80" s="28">
        <v>13.19</v>
      </c>
      <c r="J80" s="28">
        <v>7571.06</v>
      </c>
    </row>
    <row r="81" spans="1:10" ht="43.5">
      <c r="A81" s="24" t="s">
        <v>179</v>
      </c>
      <c r="B81" s="24" t="s">
        <v>180</v>
      </c>
      <c r="C81" s="27" t="s">
        <v>181</v>
      </c>
      <c r="D81" s="24">
        <v>60.4</v>
      </c>
      <c r="E81" s="24" t="s">
        <v>49</v>
      </c>
      <c r="F81" s="28">
        <v>543.76</v>
      </c>
      <c r="G81" s="28">
        <v>543.76</v>
      </c>
      <c r="H81" s="29">
        <v>0.2056</v>
      </c>
      <c r="I81" s="28">
        <v>655.56</v>
      </c>
      <c r="J81" s="28">
        <v>39595.81</v>
      </c>
    </row>
    <row r="82" spans="1:10">
      <c r="A82" s="17">
        <v>11</v>
      </c>
      <c r="B82" s="18"/>
      <c r="C82" s="19" t="s">
        <v>182</v>
      </c>
      <c r="D82" s="18"/>
      <c r="E82" s="18"/>
      <c r="F82" s="18"/>
      <c r="G82" s="18"/>
      <c r="H82" s="18"/>
      <c r="I82" s="18"/>
      <c r="J82" s="30">
        <v>376268.56</v>
      </c>
    </row>
    <row r="83" spans="1:10" ht="43.5">
      <c r="A83" s="18" t="s">
        <v>183</v>
      </c>
      <c r="B83" s="18" t="s">
        <v>184</v>
      </c>
      <c r="C83" s="31" t="s">
        <v>185</v>
      </c>
      <c r="D83" s="18">
        <v>656</v>
      </c>
      <c r="E83" s="18" t="s">
        <v>19</v>
      </c>
      <c r="F83" s="21">
        <v>79.19</v>
      </c>
      <c r="G83" s="21">
        <v>79.19</v>
      </c>
      <c r="H83" s="22">
        <v>0.2056</v>
      </c>
      <c r="I83" s="21">
        <v>95.47</v>
      </c>
      <c r="J83" s="21">
        <v>62628.32</v>
      </c>
    </row>
    <row r="84" spans="1:10" ht="57.75">
      <c r="A84" s="18" t="s">
        <v>186</v>
      </c>
      <c r="B84" s="18" t="s">
        <v>187</v>
      </c>
      <c r="C84" s="31" t="s">
        <v>188</v>
      </c>
      <c r="D84" s="32">
        <v>2876</v>
      </c>
      <c r="E84" s="18" t="s">
        <v>82</v>
      </c>
      <c r="F84" s="21">
        <v>14.72</v>
      </c>
      <c r="G84" s="21">
        <v>14.72</v>
      </c>
      <c r="H84" s="22">
        <v>0.2056</v>
      </c>
      <c r="I84" s="21">
        <v>17.75</v>
      </c>
      <c r="J84" s="21">
        <v>51049</v>
      </c>
    </row>
    <row r="85" spans="1:10" ht="57.75">
      <c r="A85" s="18" t="s">
        <v>189</v>
      </c>
      <c r="B85" s="18" t="s">
        <v>190</v>
      </c>
      <c r="C85" s="31" t="s">
        <v>191</v>
      </c>
      <c r="D85" s="32">
        <v>15128</v>
      </c>
      <c r="E85" s="18" t="s">
        <v>82</v>
      </c>
      <c r="F85" s="21">
        <v>10.99</v>
      </c>
      <c r="G85" s="21">
        <v>10.99</v>
      </c>
      <c r="H85" s="22">
        <v>0.2056</v>
      </c>
      <c r="I85" s="21">
        <v>13.25</v>
      </c>
      <c r="J85" s="21">
        <v>200446</v>
      </c>
    </row>
    <row r="86" spans="1:10" ht="57.75">
      <c r="A86" s="18" t="s">
        <v>192</v>
      </c>
      <c r="B86" s="18" t="s">
        <v>158</v>
      </c>
      <c r="C86" s="31" t="s">
        <v>193</v>
      </c>
      <c r="D86" s="18">
        <v>111.2</v>
      </c>
      <c r="E86" s="18" t="s">
        <v>49</v>
      </c>
      <c r="F86" s="21">
        <v>463.55</v>
      </c>
      <c r="G86" s="21">
        <v>463.55</v>
      </c>
      <c r="H86" s="22">
        <v>0.2056</v>
      </c>
      <c r="I86" s="21">
        <v>558.86</v>
      </c>
      <c r="J86" s="21">
        <v>62145.24</v>
      </c>
    </row>
    <row r="87" spans="1:10" ht="30">
      <c r="A87" s="23">
        <v>12</v>
      </c>
      <c r="B87" s="24"/>
      <c r="C87" s="25" t="s">
        <v>194</v>
      </c>
      <c r="D87" s="24"/>
      <c r="E87" s="24"/>
      <c r="F87" s="24"/>
      <c r="G87" s="24"/>
      <c r="H87" s="24"/>
      <c r="I87" s="24"/>
      <c r="J87" s="26">
        <v>178972.5</v>
      </c>
    </row>
    <row r="88" spans="1:10" ht="43.5">
      <c r="A88" s="24" t="s">
        <v>195</v>
      </c>
      <c r="B88" s="24" t="s">
        <v>196</v>
      </c>
      <c r="C88" s="27" t="s">
        <v>197</v>
      </c>
      <c r="D88" s="24">
        <v>54.3</v>
      </c>
      <c r="E88" s="24" t="s">
        <v>19</v>
      </c>
      <c r="F88" s="28">
        <v>81.760000000000005</v>
      </c>
      <c r="G88" s="28">
        <v>81.760000000000005</v>
      </c>
      <c r="H88" s="29">
        <v>0.2056</v>
      </c>
      <c r="I88" s="28">
        <v>98.57</v>
      </c>
      <c r="J88" s="28">
        <v>5352.35</v>
      </c>
    </row>
    <row r="89" spans="1:10" ht="57.75">
      <c r="A89" s="24" t="s">
        <v>198</v>
      </c>
      <c r="B89" s="24" t="s">
        <v>199</v>
      </c>
      <c r="C89" s="27" t="s">
        <v>200</v>
      </c>
      <c r="D89" s="33">
        <v>6000</v>
      </c>
      <c r="E89" s="24" t="s">
        <v>82</v>
      </c>
      <c r="F89" s="28">
        <v>15.79</v>
      </c>
      <c r="G89" s="28">
        <v>15.79</v>
      </c>
      <c r="H89" s="29">
        <v>0.2056</v>
      </c>
      <c r="I89" s="28">
        <v>19.04</v>
      </c>
      <c r="J89" s="28">
        <v>114240</v>
      </c>
    </row>
    <row r="90" spans="1:10" ht="57.75">
      <c r="A90" s="24" t="s">
        <v>201</v>
      </c>
      <c r="B90" s="24" t="s">
        <v>202</v>
      </c>
      <c r="C90" s="27" t="s">
        <v>203</v>
      </c>
      <c r="D90" s="24">
        <v>105.2</v>
      </c>
      <c r="E90" s="24" t="s">
        <v>49</v>
      </c>
      <c r="F90" s="28">
        <v>468.19</v>
      </c>
      <c r="G90" s="28">
        <v>468.19</v>
      </c>
      <c r="H90" s="29">
        <v>0.2056</v>
      </c>
      <c r="I90" s="28">
        <v>564.45000000000005</v>
      </c>
      <c r="J90" s="28">
        <v>59380.15</v>
      </c>
    </row>
    <row r="91" spans="1:10">
      <c r="A91" s="17">
        <v>13</v>
      </c>
      <c r="B91" s="18"/>
      <c r="C91" s="19" t="s">
        <v>204</v>
      </c>
      <c r="D91" s="18"/>
      <c r="E91" s="18"/>
      <c r="F91" s="18"/>
      <c r="G91" s="18"/>
      <c r="H91" s="18"/>
      <c r="I91" s="18"/>
      <c r="J91" s="30">
        <v>2390557.0499999998</v>
      </c>
    </row>
    <row r="92" spans="1:10" ht="29.25">
      <c r="A92" s="18" t="s">
        <v>205</v>
      </c>
      <c r="B92" s="18" t="s">
        <v>206</v>
      </c>
      <c r="C92" s="31" t="s">
        <v>207</v>
      </c>
      <c r="D92" s="18">
        <v>477.3</v>
      </c>
      <c r="E92" s="18" t="s">
        <v>49</v>
      </c>
      <c r="F92" s="21">
        <v>5008.5</v>
      </c>
      <c r="G92" s="21">
        <v>5008.5</v>
      </c>
      <c r="H92" s="22">
        <v>0</v>
      </c>
      <c r="I92" s="21">
        <v>5008.5</v>
      </c>
      <c r="J92" s="21">
        <v>2390557.0499999998</v>
      </c>
    </row>
    <row r="93" spans="1:10">
      <c r="A93" s="23">
        <v>14</v>
      </c>
      <c r="B93" s="24"/>
      <c r="C93" s="25" t="s">
        <v>208</v>
      </c>
      <c r="D93" s="24"/>
      <c r="E93" s="24"/>
      <c r="F93" s="24"/>
      <c r="G93" s="24"/>
      <c r="H93" s="24"/>
      <c r="I93" s="24"/>
      <c r="J93" s="26">
        <v>1678170.89</v>
      </c>
    </row>
    <row r="94" spans="1:10" ht="29.25">
      <c r="A94" s="24" t="s">
        <v>209</v>
      </c>
      <c r="B94" s="24" t="s">
        <v>210</v>
      </c>
      <c r="C94" s="27" t="s">
        <v>211</v>
      </c>
      <c r="D94" s="24">
        <v>407</v>
      </c>
      <c r="E94" s="24" t="s">
        <v>49</v>
      </c>
      <c r="F94" s="28">
        <v>4123.2700000000004</v>
      </c>
      <c r="G94" s="28">
        <v>4123.2700000000004</v>
      </c>
      <c r="H94" s="29">
        <v>0</v>
      </c>
      <c r="I94" s="28">
        <v>4123.2700000000004</v>
      </c>
      <c r="J94" s="28">
        <v>1678170.89</v>
      </c>
    </row>
    <row r="95" spans="1:10" ht="30">
      <c r="A95" s="17">
        <v>15</v>
      </c>
      <c r="B95" s="18"/>
      <c r="C95" s="19" t="s">
        <v>212</v>
      </c>
      <c r="D95" s="18"/>
      <c r="E95" s="18"/>
      <c r="F95" s="18"/>
      <c r="G95" s="18"/>
      <c r="H95" s="18"/>
      <c r="I95" s="18"/>
      <c r="J95" s="30">
        <v>2757905.18</v>
      </c>
    </row>
    <row r="96" spans="1:10" ht="43.5">
      <c r="A96" s="18" t="s">
        <v>213</v>
      </c>
      <c r="B96" s="18" t="s">
        <v>214</v>
      </c>
      <c r="C96" s="31" t="s">
        <v>215</v>
      </c>
      <c r="D96" s="18">
        <v>97.08</v>
      </c>
      <c r="E96" s="18" t="s">
        <v>49</v>
      </c>
      <c r="F96" s="21">
        <v>5008.5</v>
      </c>
      <c r="G96" s="21">
        <v>5008.5</v>
      </c>
      <c r="H96" s="22">
        <v>0</v>
      </c>
      <c r="I96" s="21">
        <v>5008.5</v>
      </c>
      <c r="J96" s="21">
        <v>486225.18</v>
      </c>
    </row>
    <row r="97" spans="1:10" ht="29.25">
      <c r="A97" s="18" t="s">
        <v>216</v>
      </c>
      <c r="B97" s="18" t="s">
        <v>217</v>
      </c>
      <c r="C97" s="31" t="s">
        <v>218</v>
      </c>
      <c r="D97" s="18">
        <v>496</v>
      </c>
      <c r="E97" s="18" t="s">
        <v>49</v>
      </c>
      <c r="F97" s="21">
        <v>4580</v>
      </c>
      <c r="G97" s="21">
        <v>4580</v>
      </c>
      <c r="H97" s="22">
        <v>0</v>
      </c>
      <c r="I97" s="21">
        <v>4580</v>
      </c>
      <c r="J97" s="21">
        <v>2271680</v>
      </c>
    </row>
    <row r="98" spans="1:10">
      <c r="A98" s="23">
        <v>16</v>
      </c>
      <c r="B98" s="24"/>
      <c r="C98" s="25" t="s">
        <v>219</v>
      </c>
      <c r="D98" s="24"/>
      <c r="E98" s="24"/>
      <c r="F98" s="24"/>
      <c r="G98" s="24"/>
      <c r="H98" s="24"/>
      <c r="I98" s="24"/>
      <c r="J98" s="26">
        <v>454524</v>
      </c>
    </row>
    <row r="99" spans="1:10" ht="29.25">
      <c r="A99" s="24" t="s">
        <v>220</v>
      </c>
      <c r="B99" s="24" t="s">
        <v>221</v>
      </c>
      <c r="C99" s="27" t="s">
        <v>222</v>
      </c>
      <c r="D99" s="33">
        <v>1623.3</v>
      </c>
      <c r="E99" s="24" t="s">
        <v>19</v>
      </c>
      <c r="F99" s="28">
        <v>280</v>
      </c>
      <c r="G99" s="28">
        <v>280</v>
      </c>
      <c r="H99" s="29">
        <v>0</v>
      </c>
      <c r="I99" s="28">
        <v>280</v>
      </c>
      <c r="J99" s="28">
        <v>454524</v>
      </c>
    </row>
    <row r="100" spans="1:10">
      <c r="A100" s="17">
        <v>17</v>
      </c>
      <c r="B100" s="18"/>
      <c r="C100" s="19" t="s">
        <v>223</v>
      </c>
      <c r="D100" s="18"/>
      <c r="E100" s="18"/>
      <c r="F100" s="18"/>
      <c r="G100" s="18"/>
      <c r="H100" s="18"/>
      <c r="I100" s="18"/>
      <c r="J100" s="30">
        <v>23562.080000000002</v>
      </c>
    </row>
    <row r="101" spans="1:10" ht="29.25">
      <c r="A101" s="18" t="s">
        <v>224</v>
      </c>
      <c r="B101" s="18" t="s">
        <v>225</v>
      </c>
      <c r="C101" s="31" t="s">
        <v>226</v>
      </c>
      <c r="D101" s="18">
        <v>494.69</v>
      </c>
      <c r="E101" s="18" t="s">
        <v>19</v>
      </c>
      <c r="F101" s="21">
        <v>39.51</v>
      </c>
      <c r="G101" s="21">
        <v>39.51</v>
      </c>
      <c r="H101" s="22">
        <v>0.2056</v>
      </c>
      <c r="I101" s="21">
        <v>47.63</v>
      </c>
      <c r="J101" s="21">
        <v>23562.080000000002</v>
      </c>
    </row>
    <row r="102" spans="1:10">
      <c r="A102" s="23">
        <v>18</v>
      </c>
      <c r="B102" s="24"/>
      <c r="C102" s="25" t="s">
        <v>227</v>
      </c>
      <c r="D102" s="24"/>
      <c r="E102" s="24"/>
      <c r="F102" s="24"/>
      <c r="G102" s="24"/>
      <c r="H102" s="24"/>
      <c r="I102" s="24"/>
      <c r="J102" s="26">
        <v>432293.16</v>
      </c>
    </row>
    <row r="103" spans="1:10" ht="72">
      <c r="A103" s="24" t="s">
        <v>228</v>
      </c>
      <c r="B103" s="24" t="s">
        <v>229</v>
      </c>
      <c r="C103" s="27" t="s">
        <v>230</v>
      </c>
      <c r="D103" s="33">
        <v>3736.78</v>
      </c>
      <c r="E103" s="24" t="s">
        <v>19</v>
      </c>
      <c r="F103" s="28">
        <v>83.38</v>
      </c>
      <c r="G103" s="28">
        <v>83.38</v>
      </c>
      <c r="H103" s="29">
        <v>0.2056</v>
      </c>
      <c r="I103" s="28">
        <v>100.52</v>
      </c>
      <c r="J103" s="28">
        <v>375621.13</v>
      </c>
    </row>
    <row r="104" spans="1:10" ht="43.5">
      <c r="A104" s="24" t="s">
        <v>231</v>
      </c>
      <c r="B104" s="24" t="s">
        <v>232</v>
      </c>
      <c r="C104" s="27" t="s">
        <v>233</v>
      </c>
      <c r="D104" s="24">
        <v>122.55</v>
      </c>
      <c r="E104" s="24" t="s">
        <v>61</v>
      </c>
      <c r="F104" s="28">
        <v>125.96</v>
      </c>
      <c r="G104" s="28">
        <v>125.96</v>
      </c>
      <c r="H104" s="29">
        <v>0.2056</v>
      </c>
      <c r="I104" s="28">
        <v>151.86000000000001</v>
      </c>
      <c r="J104" s="28">
        <v>18610.439999999999</v>
      </c>
    </row>
    <row r="105" spans="1:10" ht="43.5">
      <c r="A105" s="24" t="s">
        <v>234</v>
      </c>
      <c r="B105" s="24" t="s">
        <v>235</v>
      </c>
      <c r="C105" s="27" t="s">
        <v>236</v>
      </c>
      <c r="D105" s="24">
        <v>1.8</v>
      </c>
      <c r="E105" s="24" t="s">
        <v>61</v>
      </c>
      <c r="F105" s="28">
        <v>102.22</v>
      </c>
      <c r="G105" s="28">
        <v>102.22</v>
      </c>
      <c r="H105" s="29">
        <v>0.2056</v>
      </c>
      <c r="I105" s="28">
        <v>123.24</v>
      </c>
      <c r="J105" s="28">
        <v>221.83</v>
      </c>
    </row>
    <row r="106" spans="1:10" ht="43.5">
      <c r="A106" s="24" t="s">
        <v>237</v>
      </c>
      <c r="B106" s="24" t="s">
        <v>238</v>
      </c>
      <c r="C106" s="27" t="s">
        <v>239</v>
      </c>
      <c r="D106" s="24">
        <v>128.1</v>
      </c>
      <c r="E106" s="24" t="s">
        <v>61</v>
      </c>
      <c r="F106" s="28">
        <v>114.44</v>
      </c>
      <c r="G106" s="28">
        <v>114.44</v>
      </c>
      <c r="H106" s="29">
        <v>0.2056</v>
      </c>
      <c r="I106" s="28">
        <v>137.97</v>
      </c>
      <c r="J106" s="28">
        <v>17673.95</v>
      </c>
    </row>
    <row r="107" spans="1:10" ht="29.25">
      <c r="A107" s="24" t="s">
        <v>240</v>
      </c>
      <c r="B107" s="24" t="s">
        <v>241</v>
      </c>
      <c r="C107" s="27" t="s">
        <v>242</v>
      </c>
      <c r="D107" s="24">
        <v>1.8</v>
      </c>
      <c r="E107" s="24" t="s">
        <v>61</v>
      </c>
      <c r="F107" s="28">
        <v>104.25</v>
      </c>
      <c r="G107" s="28">
        <v>104.25</v>
      </c>
      <c r="H107" s="29">
        <v>0.2056</v>
      </c>
      <c r="I107" s="28">
        <v>125.68</v>
      </c>
      <c r="J107" s="28">
        <v>226.22</v>
      </c>
    </row>
    <row r="108" spans="1:10" ht="29.25">
      <c r="A108" s="24" t="s">
        <v>243</v>
      </c>
      <c r="B108" s="24" t="s">
        <v>244</v>
      </c>
      <c r="C108" s="27" t="s">
        <v>245</v>
      </c>
      <c r="D108" s="24">
        <v>128.1</v>
      </c>
      <c r="E108" s="24" t="s">
        <v>61</v>
      </c>
      <c r="F108" s="28">
        <v>119.05</v>
      </c>
      <c r="G108" s="28">
        <v>119.05</v>
      </c>
      <c r="H108" s="29">
        <v>0.2056</v>
      </c>
      <c r="I108" s="28">
        <v>143.53</v>
      </c>
      <c r="J108" s="28">
        <v>18386.2</v>
      </c>
    </row>
    <row r="109" spans="1:10" ht="29.25">
      <c r="A109" s="24" t="s">
        <v>246</v>
      </c>
      <c r="B109" s="24" t="s">
        <v>247</v>
      </c>
      <c r="C109" s="27" t="s">
        <v>248</v>
      </c>
      <c r="D109" s="24">
        <v>13.6</v>
      </c>
      <c r="E109" s="24" t="s">
        <v>61</v>
      </c>
      <c r="F109" s="28">
        <v>94.74</v>
      </c>
      <c r="G109" s="28">
        <v>94.74</v>
      </c>
      <c r="H109" s="29">
        <v>0.2056</v>
      </c>
      <c r="I109" s="28">
        <v>114.22</v>
      </c>
      <c r="J109" s="28">
        <v>1553.39</v>
      </c>
    </row>
    <row r="110" spans="1:10">
      <c r="A110" s="17">
        <v>19</v>
      </c>
      <c r="B110" s="18"/>
      <c r="C110" s="19" t="s">
        <v>249</v>
      </c>
      <c r="D110" s="18"/>
      <c r="E110" s="18"/>
      <c r="F110" s="18"/>
      <c r="G110" s="18"/>
      <c r="H110" s="18"/>
      <c r="I110" s="18"/>
      <c r="J110" s="30">
        <v>145542.73000000001</v>
      </c>
    </row>
    <row r="111" spans="1:10" ht="43.5">
      <c r="A111" s="18" t="s">
        <v>250</v>
      </c>
      <c r="B111" s="18" t="s">
        <v>251</v>
      </c>
      <c r="C111" s="31" t="s">
        <v>252</v>
      </c>
      <c r="D111" s="18">
        <v>149.78</v>
      </c>
      <c r="E111" s="18" t="s">
        <v>19</v>
      </c>
      <c r="F111" s="21">
        <v>806</v>
      </c>
      <c r="G111" s="21">
        <v>806</v>
      </c>
      <c r="H111" s="22">
        <v>0.2056</v>
      </c>
      <c r="I111" s="21">
        <v>971.71</v>
      </c>
      <c r="J111" s="21">
        <v>145542.73000000001</v>
      </c>
    </row>
    <row r="112" spans="1:10" ht="30">
      <c r="A112" s="23">
        <v>20</v>
      </c>
      <c r="B112" s="24"/>
      <c r="C112" s="25" t="s">
        <v>253</v>
      </c>
      <c r="D112" s="24"/>
      <c r="E112" s="24"/>
      <c r="F112" s="24"/>
      <c r="G112" s="24"/>
      <c r="H112" s="24"/>
      <c r="I112" s="24"/>
      <c r="J112" s="26">
        <v>14599.37</v>
      </c>
    </row>
    <row r="113" spans="1:10" ht="86.25">
      <c r="A113" s="24" t="s">
        <v>254</v>
      </c>
      <c r="B113" s="24" t="s">
        <v>255</v>
      </c>
      <c r="C113" s="27" t="s">
        <v>256</v>
      </c>
      <c r="D113" s="24">
        <v>320.75</v>
      </c>
      <c r="E113" s="24" t="s">
        <v>49</v>
      </c>
      <c r="F113" s="28">
        <v>6.8</v>
      </c>
      <c r="G113" s="28">
        <v>6.8</v>
      </c>
      <c r="H113" s="29">
        <v>0.2056</v>
      </c>
      <c r="I113" s="28">
        <v>8.1999999999999993</v>
      </c>
      <c r="J113" s="28">
        <v>2630.15</v>
      </c>
    </row>
    <row r="114" spans="1:10" ht="29.25">
      <c r="A114" s="24" t="s">
        <v>257</v>
      </c>
      <c r="B114" s="24" t="s">
        <v>258</v>
      </c>
      <c r="C114" s="27" t="s">
        <v>259</v>
      </c>
      <c r="D114" s="24">
        <v>299.68</v>
      </c>
      <c r="E114" s="24" t="s">
        <v>49</v>
      </c>
      <c r="F114" s="28">
        <v>33.130000000000003</v>
      </c>
      <c r="G114" s="28">
        <v>33.130000000000003</v>
      </c>
      <c r="H114" s="29">
        <v>0.2056</v>
      </c>
      <c r="I114" s="28">
        <v>39.94</v>
      </c>
      <c r="J114" s="28">
        <v>11969.22</v>
      </c>
    </row>
    <row r="115" spans="1:10" ht="30">
      <c r="A115" s="17">
        <v>21</v>
      </c>
      <c r="B115" s="18"/>
      <c r="C115" s="34" t="s">
        <v>260</v>
      </c>
      <c r="D115" s="18"/>
      <c r="E115" s="18"/>
      <c r="F115" s="18"/>
      <c r="G115" s="18"/>
      <c r="H115" s="18"/>
      <c r="I115" s="18"/>
      <c r="J115" s="30">
        <v>153658.82</v>
      </c>
    </row>
    <row r="116" spans="1:10" ht="43.5">
      <c r="A116" s="18" t="s">
        <v>261</v>
      </c>
      <c r="B116" s="18" t="s">
        <v>262</v>
      </c>
      <c r="C116" s="31" t="s">
        <v>263</v>
      </c>
      <c r="D116" s="18">
        <v>480.36</v>
      </c>
      <c r="E116" s="18" t="s">
        <v>61</v>
      </c>
      <c r="F116" s="21">
        <v>48.83</v>
      </c>
      <c r="G116" s="21">
        <v>48.83</v>
      </c>
      <c r="H116" s="22">
        <v>0.2056</v>
      </c>
      <c r="I116" s="21">
        <v>58.87</v>
      </c>
      <c r="J116" s="21">
        <v>28278.79</v>
      </c>
    </row>
    <row r="117" spans="1:10" ht="86.25">
      <c r="A117" s="18" t="s">
        <v>264</v>
      </c>
      <c r="B117" s="18" t="s">
        <v>265</v>
      </c>
      <c r="C117" s="31" t="s">
        <v>266</v>
      </c>
      <c r="D117" s="18">
        <v>122.17</v>
      </c>
      <c r="E117" s="18" t="s">
        <v>61</v>
      </c>
      <c r="F117" s="21">
        <v>47.3</v>
      </c>
      <c r="G117" s="21">
        <v>47.3</v>
      </c>
      <c r="H117" s="22">
        <v>0.2056</v>
      </c>
      <c r="I117" s="21">
        <v>57.02</v>
      </c>
      <c r="J117" s="21">
        <v>6966.13</v>
      </c>
    </row>
    <row r="118" spans="1:10" ht="86.25">
      <c r="A118" s="18" t="s">
        <v>267</v>
      </c>
      <c r="B118" s="18" t="s">
        <v>268</v>
      </c>
      <c r="C118" s="31" t="s">
        <v>269</v>
      </c>
      <c r="D118" s="18">
        <v>44.91</v>
      </c>
      <c r="E118" s="18" t="s">
        <v>61</v>
      </c>
      <c r="F118" s="21">
        <v>33</v>
      </c>
      <c r="G118" s="21">
        <v>33</v>
      </c>
      <c r="H118" s="22">
        <v>0.2056</v>
      </c>
      <c r="I118" s="21">
        <v>39.78</v>
      </c>
      <c r="J118" s="21">
        <v>1786.52</v>
      </c>
    </row>
    <row r="119" spans="1:10" ht="72">
      <c r="A119" s="18" t="s">
        <v>270</v>
      </c>
      <c r="B119" s="18" t="s">
        <v>271</v>
      </c>
      <c r="C119" s="31" t="s">
        <v>272</v>
      </c>
      <c r="D119" s="18">
        <v>105.47</v>
      </c>
      <c r="E119" s="18" t="s">
        <v>61</v>
      </c>
      <c r="F119" s="21">
        <v>37.43</v>
      </c>
      <c r="G119" s="21">
        <v>37.43</v>
      </c>
      <c r="H119" s="22">
        <v>0.2056</v>
      </c>
      <c r="I119" s="21">
        <v>45.13</v>
      </c>
      <c r="J119" s="21">
        <v>4759.8599999999997</v>
      </c>
    </row>
    <row r="120" spans="1:10" ht="72">
      <c r="A120" s="18" t="s">
        <v>273</v>
      </c>
      <c r="B120" s="18" t="s">
        <v>274</v>
      </c>
      <c r="C120" s="31" t="s">
        <v>275</v>
      </c>
      <c r="D120" s="18">
        <v>45.97</v>
      </c>
      <c r="E120" s="18" t="s">
        <v>61</v>
      </c>
      <c r="F120" s="21">
        <v>47.64</v>
      </c>
      <c r="G120" s="21">
        <v>47.64</v>
      </c>
      <c r="H120" s="22">
        <v>0.2056</v>
      </c>
      <c r="I120" s="21">
        <v>57.43</v>
      </c>
      <c r="J120" s="21">
        <v>2640.06</v>
      </c>
    </row>
    <row r="121" spans="1:10" ht="43.5">
      <c r="A121" s="18" t="s">
        <v>276</v>
      </c>
      <c r="B121" s="18" t="s">
        <v>277</v>
      </c>
      <c r="C121" s="31" t="s">
        <v>278</v>
      </c>
      <c r="D121" s="18">
        <v>119.9</v>
      </c>
      <c r="E121" s="18" t="s">
        <v>61</v>
      </c>
      <c r="F121" s="21">
        <v>33.770000000000003</v>
      </c>
      <c r="G121" s="21">
        <v>33.770000000000003</v>
      </c>
      <c r="H121" s="22">
        <v>0.2056</v>
      </c>
      <c r="I121" s="21">
        <v>40.71</v>
      </c>
      <c r="J121" s="21">
        <v>4881.13</v>
      </c>
    </row>
    <row r="122" spans="1:10" ht="43.5">
      <c r="A122" s="18" t="s">
        <v>279</v>
      </c>
      <c r="B122" s="18" t="s">
        <v>280</v>
      </c>
      <c r="C122" s="31" t="s">
        <v>281</v>
      </c>
      <c r="D122" s="18">
        <v>2</v>
      </c>
      <c r="E122" s="18" t="s">
        <v>38</v>
      </c>
      <c r="F122" s="21">
        <v>48.4</v>
      </c>
      <c r="G122" s="21">
        <v>48.4</v>
      </c>
      <c r="H122" s="22">
        <v>0.2056</v>
      </c>
      <c r="I122" s="21">
        <v>58.35</v>
      </c>
      <c r="J122" s="21">
        <v>116.7</v>
      </c>
    </row>
    <row r="123" spans="1:10" ht="43.5">
      <c r="A123" s="18" t="s">
        <v>282</v>
      </c>
      <c r="B123" s="18" t="s">
        <v>283</v>
      </c>
      <c r="C123" s="31" t="s">
        <v>284</v>
      </c>
      <c r="D123" s="18">
        <v>4</v>
      </c>
      <c r="E123" s="18" t="s">
        <v>38</v>
      </c>
      <c r="F123" s="21">
        <v>65.88</v>
      </c>
      <c r="G123" s="21">
        <v>65.88</v>
      </c>
      <c r="H123" s="22">
        <v>0.2056</v>
      </c>
      <c r="I123" s="21">
        <v>79.42</v>
      </c>
      <c r="J123" s="21">
        <v>317.68</v>
      </c>
    </row>
    <row r="124" spans="1:10" ht="43.5">
      <c r="A124" s="18" t="s">
        <v>285</v>
      </c>
      <c r="B124" s="18" t="s">
        <v>286</v>
      </c>
      <c r="C124" s="31" t="s">
        <v>287</v>
      </c>
      <c r="D124" s="18">
        <v>7</v>
      </c>
      <c r="E124" s="18" t="s">
        <v>38</v>
      </c>
      <c r="F124" s="21">
        <v>124.01</v>
      </c>
      <c r="G124" s="21">
        <v>124.01</v>
      </c>
      <c r="H124" s="22">
        <v>0.2056</v>
      </c>
      <c r="I124" s="21">
        <v>149.51</v>
      </c>
      <c r="J124" s="21">
        <v>1046.57</v>
      </c>
    </row>
    <row r="125" spans="1:10" ht="43.5">
      <c r="A125" s="18" t="s">
        <v>288</v>
      </c>
      <c r="B125" s="18" t="s">
        <v>289</v>
      </c>
      <c r="C125" s="31" t="s">
        <v>290</v>
      </c>
      <c r="D125" s="18">
        <v>2</v>
      </c>
      <c r="E125" s="18" t="s">
        <v>38</v>
      </c>
      <c r="F125" s="21">
        <v>1710.5</v>
      </c>
      <c r="G125" s="21">
        <v>1710.5</v>
      </c>
      <c r="H125" s="22">
        <v>0.2056</v>
      </c>
      <c r="I125" s="21">
        <v>2062.1799999999998</v>
      </c>
      <c r="J125" s="21">
        <v>4124.3599999999997</v>
      </c>
    </row>
    <row r="126" spans="1:10" ht="43.5">
      <c r="A126" s="18" t="s">
        <v>291</v>
      </c>
      <c r="B126" s="18" t="s">
        <v>292</v>
      </c>
      <c r="C126" s="31" t="s">
        <v>293</v>
      </c>
      <c r="D126" s="18">
        <v>16</v>
      </c>
      <c r="E126" s="18" t="s">
        <v>38</v>
      </c>
      <c r="F126" s="21">
        <v>5019.88</v>
      </c>
      <c r="G126" s="21">
        <v>5019.88</v>
      </c>
      <c r="H126" s="22">
        <v>0.2056</v>
      </c>
      <c r="I126" s="21">
        <v>6051.97</v>
      </c>
      <c r="J126" s="21">
        <v>96831.52</v>
      </c>
    </row>
    <row r="127" spans="1:10" ht="57.75">
      <c r="A127" s="18" t="s">
        <v>294</v>
      </c>
      <c r="B127" s="18" t="s">
        <v>295</v>
      </c>
      <c r="C127" s="31" t="s">
        <v>296</v>
      </c>
      <c r="D127" s="18">
        <v>1</v>
      </c>
      <c r="E127" s="18" t="s">
        <v>38</v>
      </c>
      <c r="F127" s="21">
        <v>690.24</v>
      </c>
      <c r="G127" s="21">
        <v>690.24</v>
      </c>
      <c r="H127" s="22">
        <v>0.2056</v>
      </c>
      <c r="I127" s="21">
        <v>832.15</v>
      </c>
      <c r="J127" s="21">
        <v>832.15</v>
      </c>
    </row>
    <row r="128" spans="1:10" ht="29.25">
      <c r="A128" s="18" t="s">
        <v>297</v>
      </c>
      <c r="B128" s="18" t="s">
        <v>298</v>
      </c>
      <c r="C128" s="31" t="s">
        <v>299</v>
      </c>
      <c r="D128" s="18">
        <v>1</v>
      </c>
      <c r="E128" s="18" t="s">
        <v>38</v>
      </c>
      <c r="F128" s="21">
        <v>893.62</v>
      </c>
      <c r="G128" s="21">
        <v>893.62</v>
      </c>
      <c r="H128" s="22">
        <v>0.2056</v>
      </c>
      <c r="I128" s="21">
        <v>1077.3499999999999</v>
      </c>
      <c r="J128" s="21">
        <v>1077.3499999999999</v>
      </c>
    </row>
    <row r="129" spans="1:10">
      <c r="A129" s="23">
        <v>22</v>
      </c>
      <c r="B129" s="24"/>
      <c r="C129" s="25" t="s">
        <v>300</v>
      </c>
      <c r="D129" s="24"/>
      <c r="E129" s="24"/>
      <c r="F129" s="24"/>
      <c r="G129" s="24"/>
      <c r="H129" s="24"/>
      <c r="I129" s="24"/>
      <c r="J129" s="26">
        <v>169108.71</v>
      </c>
    </row>
    <row r="130" spans="1:10" ht="86.25">
      <c r="A130" s="24" t="s">
        <v>301</v>
      </c>
      <c r="B130" s="24" t="s">
        <v>302</v>
      </c>
      <c r="C130" s="27" t="s">
        <v>303</v>
      </c>
      <c r="D130" s="24">
        <v>116.54</v>
      </c>
      <c r="E130" s="24" t="s">
        <v>61</v>
      </c>
      <c r="F130" s="28">
        <v>64.349999999999994</v>
      </c>
      <c r="G130" s="28">
        <v>64.349999999999994</v>
      </c>
      <c r="H130" s="29">
        <v>0.2056</v>
      </c>
      <c r="I130" s="28">
        <v>77.58</v>
      </c>
      <c r="J130" s="28">
        <v>9041.17</v>
      </c>
    </row>
    <row r="131" spans="1:10" ht="86.25">
      <c r="A131" s="24" t="s">
        <v>304</v>
      </c>
      <c r="B131" s="24" t="s">
        <v>305</v>
      </c>
      <c r="C131" s="27" t="s">
        <v>306</v>
      </c>
      <c r="D131" s="24">
        <v>325.95999999999998</v>
      </c>
      <c r="E131" s="24" t="s">
        <v>61</v>
      </c>
      <c r="F131" s="28">
        <v>94.94</v>
      </c>
      <c r="G131" s="28">
        <v>94.94</v>
      </c>
      <c r="H131" s="29">
        <v>0.2056</v>
      </c>
      <c r="I131" s="28">
        <v>114.46</v>
      </c>
      <c r="J131" s="28">
        <v>37309.379999999997</v>
      </c>
    </row>
    <row r="132" spans="1:10" ht="86.25">
      <c r="A132" s="24" t="s">
        <v>307</v>
      </c>
      <c r="B132" s="24" t="s">
        <v>308</v>
      </c>
      <c r="C132" s="27" t="s">
        <v>309</v>
      </c>
      <c r="D132" s="24">
        <v>149.51</v>
      </c>
      <c r="E132" s="24" t="s">
        <v>61</v>
      </c>
      <c r="F132" s="28">
        <v>46.99</v>
      </c>
      <c r="G132" s="28">
        <v>46.99</v>
      </c>
      <c r="H132" s="29">
        <v>0.2056</v>
      </c>
      <c r="I132" s="28">
        <v>56.65</v>
      </c>
      <c r="J132" s="28">
        <v>8469.74</v>
      </c>
    </row>
    <row r="133" spans="1:10" ht="86.25">
      <c r="A133" s="24" t="s">
        <v>310</v>
      </c>
      <c r="B133" s="24" t="s">
        <v>311</v>
      </c>
      <c r="C133" s="27" t="s">
        <v>312</v>
      </c>
      <c r="D133" s="24">
        <v>536.77</v>
      </c>
      <c r="E133" s="24" t="s">
        <v>61</v>
      </c>
      <c r="F133" s="28">
        <v>77.89</v>
      </c>
      <c r="G133" s="28">
        <v>77.89</v>
      </c>
      <c r="H133" s="29">
        <v>0.2056</v>
      </c>
      <c r="I133" s="28">
        <v>93.9</v>
      </c>
      <c r="J133" s="28">
        <v>50402.7</v>
      </c>
    </row>
    <row r="134" spans="1:10" ht="72">
      <c r="A134" s="24" t="s">
        <v>313</v>
      </c>
      <c r="B134" s="24" t="s">
        <v>314</v>
      </c>
      <c r="C134" s="27" t="s">
        <v>315</v>
      </c>
      <c r="D134" s="24">
        <v>333.38</v>
      </c>
      <c r="E134" s="24" t="s">
        <v>61</v>
      </c>
      <c r="F134" s="28">
        <v>87.3</v>
      </c>
      <c r="G134" s="28">
        <v>87.3</v>
      </c>
      <c r="H134" s="29">
        <v>0.2056</v>
      </c>
      <c r="I134" s="28">
        <v>105.25</v>
      </c>
      <c r="J134" s="28">
        <v>35088.25</v>
      </c>
    </row>
    <row r="135" spans="1:10" ht="57.75">
      <c r="A135" s="24" t="s">
        <v>316</v>
      </c>
      <c r="B135" s="24" t="s">
        <v>317</v>
      </c>
      <c r="C135" s="27" t="s">
        <v>318</v>
      </c>
      <c r="D135" s="24">
        <v>64</v>
      </c>
      <c r="E135" s="24" t="s">
        <v>38</v>
      </c>
      <c r="F135" s="28">
        <v>41.22</v>
      </c>
      <c r="G135" s="28">
        <v>41.22</v>
      </c>
      <c r="H135" s="29">
        <v>0.2056</v>
      </c>
      <c r="I135" s="28">
        <v>49.69</v>
      </c>
      <c r="J135" s="28">
        <v>3180.16</v>
      </c>
    </row>
    <row r="136" spans="1:10" ht="57.75">
      <c r="A136" s="24" t="s">
        <v>319</v>
      </c>
      <c r="B136" s="24" t="s">
        <v>320</v>
      </c>
      <c r="C136" s="27" t="s">
        <v>321</v>
      </c>
      <c r="D136" s="24">
        <v>19</v>
      </c>
      <c r="E136" s="24" t="s">
        <v>38</v>
      </c>
      <c r="F136" s="28">
        <v>68.930000000000007</v>
      </c>
      <c r="G136" s="28">
        <v>68.930000000000007</v>
      </c>
      <c r="H136" s="29">
        <v>0.2056</v>
      </c>
      <c r="I136" s="28">
        <v>83.1</v>
      </c>
      <c r="J136" s="28">
        <v>1578.9</v>
      </c>
    </row>
    <row r="137" spans="1:10" ht="57.75">
      <c r="A137" s="24" t="s">
        <v>322</v>
      </c>
      <c r="B137" s="24" t="s">
        <v>323</v>
      </c>
      <c r="C137" s="27" t="s">
        <v>324</v>
      </c>
      <c r="D137" s="24">
        <v>14</v>
      </c>
      <c r="E137" s="24" t="s">
        <v>38</v>
      </c>
      <c r="F137" s="28">
        <v>445.78</v>
      </c>
      <c r="G137" s="28">
        <v>445.78</v>
      </c>
      <c r="H137" s="29">
        <v>0.2056</v>
      </c>
      <c r="I137" s="28">
        <v>537.42999999999995</v>
      </c>
      <c r="J137" s="28">
        <v>7524.02</v>
      </c>
    </row>
    <row r="138" spans="1:10" ht="57.75">
      <c r="A138" s="24" t="s">
        <v>325</v>
      </c>
      <c r="B138" s="24" t="s">
        <v>326</v>
      </c>
      <c r="C138" s="27" t="s">
        <v>327</v>
      </c>
      <c r="D138" s="24">
        <v>11</v>
      </c>
      <c r="E138" s="24" t="s">
        <v>38</v>
      </c>
      <c r="F138" s="28">
        <v>1021.62</v>
      </c>
      <c r="G138" s="28">
        <v>1021.62</v>
      </c>
      <c r="H138" s="29">
        <v>0.2056</v>
      </c>
      <c r="I138" s="28">
        <v>1231.67</v>
      </c>
      <c r="J138" s="28">
        <v>13548.37</v>
      </c>
    </row>
    <row r="139" spans="1:10" ht="72">
      <c r="A139" s="24" t="s">
        <v>328</v>
      </c>
      <c r="B139" s="24" t="s">
        <v>329</v>
      </c>
      <c r="C139" s="27" t="s">
        <v>330</v>
      </c>
      <c r="D139" s="24">
        <v>2</v>
      </c>
      <c r="E139" s="24" t="s">
        <v>38</v>
      </c>
      <c r="F139" s="28">
        <v>1230.0999999999999</v>
      </c>
      <c r="G139" s="28">
        <v>1230.0999999999999</v>
      </c>
      <c r="H139" s="29">
        <v>0.2056</v>
      </c>
      <c r="I139" s="28">
        <v>1483.01</v>
      </c>
      <c r="J139" s="28">
        <v>2966.02</v>
      </c>
    </row>
    <row r="140" spans="1:10" ht="30">
      <c r="A140" s="17">
        <v>23</v>
      </c>
      <c r="B140" s="18"/>
      <c r="C140" s="19" t="s">
        <v>331</v>
      </c>
      <c r="D140" s="18"/>
      <c r="E140" s="18"/>
      <c r="F140" s="18"/>
      <c r="G140" s="18"/>
      <c r="H140" s="18"/>
      <c r="I140" s="18"/>
      <c r="J140" s="30">
        <v>219224.4</v>
      </c>
    </row>
    <row r="141" spans="1:10" ht="72">
      <c r="A141" s="18" t="s">
        <v>332</v>
      </c>
      <c r="B141" s="18" t="s">
        <v>333</v>
      </c>
      <c r="C141" s="31" t="s">
        <v>334</v>
      </c>
      <c r="D141" s="18">
        <v>635.26</v>
      </c>
      <c r="E141" s="18" t="s">
        <v>61</v>
      </c>
      <c r="F141" s="21">
        <v>113.81</v>
      </c>
      <c r="G141" s="21">
        <v>113.81</v>
      </c>
      <c r="H141" s="22">
        <v>0.2056</v>
      </c>
      <c r="I141" s="21">
        <v>137.21</v>
      </c>
      <c r="J141" s="21">
        <v>87164.02</v>
      </c>
    </row>
    <row r="142" spans="1:10" ht="43.5">
      <c r="A142" s="18" t="s">
        <v>335</v>
      </c>
      <c r="B142" s="18" t="s">
        <v>336</v>
      </c>
      <c r="C142" s="31" t="s">
        <v>337</v>
      </c>
      <c r="D142" s="18">
        <v>529.52</v>
      </c>
      <c r="E142" s="18" t="s">
        <v>61</v>
      </c>
      <c r="F142" s="21">
        <v>152.24</v>
      </c>
      <c r="G142" s="21">
        <v>152.24</v>
      </c>
      <c r="H142" s="22">
        <v>0.2056</v>
      </c>
      <c r="I142" s="21">
        <v>183.54</v>
      </c>
      <c r="J142" s="21">
        <v>97188.1</v>
      </c>
    </row>
    <row r="143" spans="1:10" ht="57.75">
      <c r="A143" s="18" t="s">
        <v>338</v>
      </c>
      <c r="B143" s="18" t="s">
        <v>339</v>
      </c>
      <c r="C143" s="31" t="s">
        <v>340</v>
      </c>
      <c r="D143" s="18">
        <v>2</v>
      </c>
      <c r="E143" s="18" t="s">
        <v>38</v>
      </c>
      <c r="F143" s="21">
        <v>436.32</v>
      </c>
      <c r="G143" s="21">
        <v>436.32</v>
      </c>
      <c r="H143" s="22">
        <v>0.2056</v>
      </c>
      <c r="I143" s="21">
        <v>526.03</v>
      </c>
      <c r="J143" s="21">
        <v>1052.06</v>
      </c>
    </row>
    <row r="144" spans="1:10" ht="57.75">
      <c r="A144" s="18" t="s">
        <v>341</v>
      </c>
      <c r="B144" s="18" t="s">
        <v>342</v>
      </c>
      <c r="C144" s="31" t="s">
        <v>343</v>
      </c>
      <c r="D144" s="18">
        <v>8</v>
      </c>
      <c r="E144" s="18" t="s">
        <v>38</v>
      </c>
      <c r="F144" s="21">
        <v>847.43</v>
      </c>
      <c r="G144" s="21">
        <v>847.43</v>
      </c>
      <c r="H144" s="22">
        <v>0.2056</v>
      </c>
      <c r="I144" s="21">
        <v>1021.66</v>
      </c>
      <c r="J144" s="21">
        <v>8173.28</v>
      </c>
    </row>
    <row r="145" spans="1:10" ht="57.75">
      <c r="A145" s="18" t="s">
        <v>344</v>
      </c>
      <c r="B145" s="18" t="s">
        <v>345</v>
      </c>
      <c r="C145" s="31" t="s">
        <v>346</v>
      </c>
      <c r="D145" s="18">
        <v>3</v>
      </c>
      <c r="E145" s="18" t="s">
        <v>38</v>
      </c>
      <c r="F145" s="21">
        <v>994.96</v>
      </c>
      <c r="G145" s="21">
        <v>994.96</v>
      </c>
      <c r="H145" s="22">
        <v>0.2056</v>
      </c>
      <c r="I145" s="21">
        <v>1199.52</v>
      </c>
      <c r="J145" s="21">
        <v>3598.56</v>
      </c>
    </row>
    <row r="146" spans="1:10" ht="72">
      <c r="A146" s="18" t="s">
        <v>347</v>
      </c>
      <c r="B146" s="18" t="s">
        <v>348</v>
      </c>
      <c r="C146" s="31" t="s">
        <v>349</v>
      </c>
      <c r="D146" s="18">
        <v>2</v>
      </c>
      <c r="E146" s="18" t="s">
        <v>38</v>
      </c>
      <c r="F146" s="21">
        <v>9144.15</v>
      </c>
      <c r="G146" s="21">
        <v>9144.15</v>
      </c>
      <c r="H146" s="22">
        <v>0.2056</v>
      </c>
      <c r="I146" s="21">
        <v>11024.19</v>
      </c>
      <c r="J146" s="21">
        <v>22048.38</v>
      </c>
    </row>
    <row r="147" spans="1:10">
      <c r="A147" s="23">
        <v>24</v>
      </c>
      <c r="B147" s="24"/>
      <c r="C147" s="25" t="s">
        <v>350</v>
      </c>
      <c r="D147" s="24"/>
      <c r="E147" s="24"/>
      <c r="F147" s="24"/>
      <c r="G147" s="24"/>
      <c r="H147" s="24"/>
      <c r="I147" s="24"/>
      <c r="J147" s="26">
        <v>4733.8</v>
      </c>
    </row>
    <row r="148" spans="1:10" ht="43.5">
      <c r="A148" s="24" t="s">
        <v>351</v>
      </c>
      <c r="B148" s="24" t="s">
        <v>352</v>
      </c>
      <c r="C148" s="27" t="s">
        <v>353</v>
      </c>
      <c r="D148" s="24">
        <v>135.6</v>
      </c>
      <c r="E148" s="24" t="s">
        <v>61</v>
      </c>
      <c r="F148" s="28">
        <v>28.96</v>
      </c>
      <c r="G148" s="28">
        <v>28.96</v>
      </c>
      <c r="H148" s="29">
        <v>0.2056</v>
      </c>
      <c r="I148" s="28">
        <v>34.909999999999997</v>
      </c>
      <c r="J148" s="28">
        <v>4733.8</v>
      </c>
    </row>
    <row r="149" spans="1:10" ht="30">
      <c r="A149" s="17">
        <v>25</v>
      </c>
      <c r="B149" s="18"/>
      <c r="C149" s="19" t="s">
        <v>354</v>
      </c>
      <c r="D149" s="18"/>
      <c r="E149" s="18"/>
      <c r="F149" s="18"/>
      <c r="G149" s="18"/>
      <c r="H149" s="18"/>
      <c r="I149" s="18"/>
      <c r="J149" s="30">
        <v>187.37</v>
      </c>
    </row>
    <row r="150" spans="1:10" ht="86.25">
      <c r="A150" s="18" t="s">
        <v>355</v>
      </c>
      <c r="B150" s="18" t="s">
        <v>255</v>
      </c>
      <c r="C150" s="31" t="s">
        <v>256</v>
      </c>
      <c r="D150" s="18">
        <v>4</v>
      </c>
      <c r="E150" s="18" t="s">
        <v>49</v>
      </c>
      <c r="F150" s="21">
        <v>6.8</v>
      </c>
      <c r="G150" s="21">
        <v>6.8</v>
      </c>
      <c r="H150" s="22">
        <v>0.2056</v>
      </c>
      <c r="I150" s="21">
        <v>8.1999999999999993</v>
      </c>
      <c r="J150" s="21">
        <v>32.799999999999997</v>
      </c>
    </row>
    <row r="151" spans="1:10" ht="29.25">
      <c r="A151" s="18" t="s">
        <v>356</v>
      </c>
      <c r="B151" s="18" t="s">
        <v>258</v>
      </c>
      <c r="C151" s="31" t="s">
        <v>259</v>
      </c>
      <c r="D151" s="18">
        <v>3.87</v>
      </c>
      <c r="E151" s="18" t="s">
        <v>49</v>
      </c>
      <c r="F151" s="21">
        <v>33.130000000000003</v>
      </c>
      <c r="G151" s="21">
        <v>33.130000000000003</v>
      </c>
      <c r="H151" s="22">
        <v>0.2056</v>
      </c>
      <c r="I151" s="21">
        <v>39.94</v>
      </c>
      <c r="J151" s="21">
        <v>154.57</v>
      </c>
    </row>
    <row r="152" spans="1:10">
      <c r="A152" s="23">
        <v>26</v>
      </c>
      <c r="B152" s="24"/>
      <c r="C152" s="25" t="s">
        <v>357</v>
      </c>
      <c r="D152" s="24"/>
      <c r="E152" s="24"/>
      <c r="F152" s="24"/>
      <c r="G152" s="24"/>
      <c r="H152" s="24"/>
      <c r="I152" s="24"/>
      <c r="J152" s="26">
        <v>507440.26</v>
      </c>
    </row>
    <row r="153" spans="1:10" ht="43.5">
      <c r="A153" s="24" t="s">
        <v>358</v>
      </c>
      <c r="B153" s="24" t="s">
        <v>359</v>
      </c>
      <c r="C153" s="27" t="s">
        <v>360</v>
      </c>
      <c r="D153" s="24">
        <v>15</v>
      </c>
      <c r="E153" s="24" t="s">
        <v>38</v>
      </c>
      <c r="F153" s="28">
        <v>30.39</v>
      </c>
      <c r="G153" s="28">
        <v>30.39</v>
      </c>
      <c r="H153" s="29">
        <v>0.2056</v>
      </c>
      <c r="I153" s="28">
        <v>36.64</v>
      </c>
      <c r="J153" s="28">
        <v>549.6</v>
      </c>
    </row>
    <row r="154" spans="1:10" ht="43.5">
      <c r="A154" s="24" t="s">
        <v>361</v>
      </c>
      <c r="B154" s="24" t="s">
        <v>362</v>
      </c>
      <c r="C154" s="27" t="s">
        <v>363</v>
      </c>
      <c r="D154" s="24">
        <v>32</v>
      </c>
      <c r="E154" s="24" t="s">
        <v>38</v>
      </c>
      <c r="F154" s="28">
        <v>16.559999999999999</v>
      </c>
      <c r="G154" s="28">
        <v>16.559999999999999</v>
      </c>
      <c r="H154" s="29">
        <v>0.2056</v>
      </c>
      <c r="I154" s="28">
        <v>19.96</v>
      </c>
      <c r="J154" s="28">
        <v>638.72</v>
      </c>
    </row>
    <row r="155" spans="1:10" ht="43.5">
      <c r="A155" s="24" t="s">
        <v>364</v>
      </c>
      <c r="B155" s="24" t="s">
        <v>365</v>
      </c>
      <c r="C155" s="27" t="s">
        <v>366</v>
      </c>
      <c r="D155" s="24">
        <v>6</v>
      </c>
      <c r="E155" s="24" t="s">
        <v>38</v>
      </c>
      <c r="F155" s="28">
        <v>11.38</v>
      </c>
      <c r="G155" s="28">
        <v>11.38</v>
      </c>
      <c r="H155" s="29">
        <v>0.2056</v>
      </c>
      <c r="I155" s="28">
        <v>13.72</v>
      </c>
      <c r="J155" s="28">
        <v>82.32</v>
      </c>
    </row>
    <row r="156" spans="1:10" ht="43.5">
      <c r="A156" s="24" t="s">
        <v>367</v>
      </c>
      <c r="B156" s="24" t="s">
        <v>368</v>
      </c>
      <c r="C156" s="27" t="s">
        <v>369</v>
      </c>
      <c r="D156" s="24">
        <v>4</v>
      </c>
      <c r="E156" s="24" t="s">
        <v>38</v>
      </c>
      <c r="F156" s="28">
        <v>16.079999999999998</v>
      </c>
      <c r="G156" s="28">
        <v>16.079999999999998</v>
      </c>
      <c r="H156" s="29">
        <v>0.2056</v>
      </c>
      <c r="I156" s="28">
        <v>19.39</v>
      </c>
      <c r="J156" s="28">
        <v>77.56</v>
      </c>
    </row>
    <row r="157" spans="1:10" ht="57.75">
      <c r="A157" s="24" t="s">
        <v>370</v>
      </c>
      <c r="B157" s="24" t="s">
        <v>371</v>
      </c>
      <c r="C157" s="27" t="s">
        <v>372</v>
      </c>
      <c r="D157" s="24">
        <v>1</v>
      </c>
      <c r="E157" s="24" t="s">
        <v>38</v>
      </c>
      <c r="F157" s="28">
        <v>33.31</v>
      </c>
      <c r="G157" s="28">
        <v>33.31</v>
      </c>
      <c r="H157" s="29">
        <v>0.2056</v>
      </c>
      <c r="I157" s="28">
        <v>40.159999999999997</v>
      </c>
      <c r="J157" s="28">
        <v>40.159999999999997</v>
      </c>
    </row>
    <row r="158" spans="1:10" ht="43.5">
      <c r="A158" s="24" t="s">
        <v>373</v>
      </c>
      <c r="B158" s="24" t="s">
        <v>374</v>
      </c>
      <c r="C158" s="27" t="s">
        <v>375</v>
      </c>
      <c r="D158" s="24">
        <v>8</v>
      </c>
      <c r="E158" s="24" t="s">
        <v>38</v>
      </c>
      <c r="F158" s="28">
        <v>11.69</v>
      </c>
      <c r="G158" s="28">
        <v>11.69</v>
      </c>
      <c r="H158" s="29">
        <v>0.2056</v>
      </c>
      <c r="I158" s="28">
        <v>14.09</v>
      </c>
      <c r="J158" s="28">
        <v>112.72</v>
      </c>
    </row>
    <row r="159" spans="1:10" ht="57.75">
      <c r="A159" s="24" t="s">
        <v>376</v>
      </c>
      <c r="B159" s="24" t="s">
        <v>377</v>
      </c>
      <c r="C159" s="27" t="s">
        <v>378</v>
      </c>
      <c r="D159" s="24">
        <v>1</v>
      </c>
      <c r="E159" s="24" t="s">
        <v>38</v>
      </c>
      <c r="F159" s="28">
        <v>20.69</v>
      </c>
      <c r="G159" s="28">
        <v>20.69</v>
      </c>
      <c r="H159" s="29">
        <v>0.2056</v>
      </c>
      <c r="I159" s="28">
        <v>24.94</v>
      </c>
      <c r="J159" s="28">
        <v>24.94</v>
      </c>
    </row>
    <row r="160" spans="1:10" ht="29.25">
      <c r="A160" s="24" t="s">
        <v>379</v>
      </c>
      <c r="B160" s="24" t="s">
        <v>380</v>
      </c>
      <c r="C160" s="27" t="s">
        <v>381</v>
      </c>
      <c r="D160" s="24">
        <v>444</v>
      </c>
      <c r="E160" s="24" t="s">
        <v>38</v>
      </c>
      <c r="F160" s="28">
        <v>26.01</v>
      </c>
      <c r="G160" s="28">
        <v>26.01</v>
      </c>
      <c r="H160" s="29">
        <v>0.2056</v>
      </c>
      <c r="I160" s="28">
        <v>31.36</v>
      </c>
      <c r="J160" s="28">
        <v>13923.84</v>
      </c>
    </row>
    <row r="161" spans="1:10">
      <c r="A161" s="24" t="s">
        <v>382</v>
      </c>
      <c r="B161" s="24" t="s">
        <v>383</v>
      </c>
      <c r="C161" s="27" t="s">
        <v>384</v>
      </c>
      <c r="D161" s="24">
        <v>502</v>
      </c>
      <c r="E161" s="24" t="s">
        <v>38</v>
      </c>
      <c r="F161" s="28">
        <v>6.75</v>
      </c>
      <c r="G161" s="28">
        <v>6.75</v>
      </c>
      <c r="H161" s="29">
        <v>0.2056</v>
      </c>
      <c r="I161" s="28">
        <v>8.14</v>
      </c>
      <c r="J161" s="28">
        <v>4086.28</v>
      </c>
    </row>
    <row r="162" spans="1:10" ht="43.5">
      <c r="A162" s="24" t="s">
        <v>385</v>
      </c>
      <c r="B162" s="24" t="s">
        <v>386</v>
      </c>
      <c r="C162" s="27" t="s">
        <v>387</v>
      </c>
      <c r="D162" s="33">
        <v>1260</v>
      </c>
      <c r="E162" s="24" t="s">
        <v>61</v>
      </c>
      <c r="F162" s="28">
        <v>2.88</v>
      </c>
      <c r="G162" s="28">
        <v>2.88</v>
      </c>
      <c r="H162" s="29">
        <v>0.2056</v>
      </c>
      <c r="I162" s="28">
        <v>3.47</v>
      </c>
      <c r="J162" s="28">
        <v>4372.2</v>
      </c>
    </row>
    <row r="163" spans="1:10" ht="43.5">
      <c r="A163" s="24" t="s">
        <v>388</v>
      </c>
      <c r="B163" s="24" t="s">
        <v>389</v>
      </c>
      <c r="C163" s="27" t="s">
        <v>390</v>
      </c>
      <c r="D163" s="33">
        <v>2165</v>
      </c>
      <c r="E163" s="24" t="s">
        <v>61</v>
      </c>
      <c r="F163" s="28">
        <v>15.03</v>
      </c>
      <c r="G163" s="28">
        <v>15.03</v>
      </c>
      <c r="H163" s="29">
        <v>0.2056</v>
      </c>
      <c r="I163" s="28">
        <v>18.12</v>
      </c>
      <c r="J163" s="28">
        <v>39229.800000000003</v>
      </c>
    </row>
    <row r="164" spans="1:10" ht="43.5">
      <c r="A164" s="24" t="s">
        <v>391</v>
      </c>
      <c r="B164" s="24" t="s">
        <v>392</v>
      </c>
      <c r="C164" s="27" t="s">
        <v>393</v>
      </c>
      <c r="D164" s="24">
        <v>550</v>
      </c>
      <c r="E164" s="24" t="s">
        <v>61</v>
      </c>
      <c r="F164" s="28">
        <v>22.95</v>
      </c>
      <c r="G164" s="28">
        <v>22.95</v>
      </c>
      <c r="H164" s="29">
        <v>0.2056</v>
      </c>
      <c r="I164" s="28">
        <v>27.67</v>
      </c>
      <c r="J164" s="28">
        <v>15218.5</v>
      </c>
    </row>
    <row r="165" spans="1:10" ht="43.5">
      <c r="A165" s="24" t="s">
        <v>394</v>
      </c>
      <c r="B165" s="24" t="s">
        <v>395</v>
      </c>
      <c r="C165" s="27" t="s">
        <v>396</v>
      </c>
      <c r="D165" s="33">
        <v>3460</v>
      </c>
      <c r="E165" s="24" t="s">
        <v>61</v>
      </c>
      <c r="F165" s="28">
        <v>4.1500000000000004</v>
      </c>
      <c r="G165" s="28">
        <v>4.1500000000000004</v>
      </c>
      <c r="H165" s="29">
        <v>0.2056</v>
      </c>
      <c r="I165" s="28">
        <v>5</v>
      </c>
      <c r="J165" s="28">
        <v>17300</v>
      </c>
    </row>
    <row r="166" spans="1:10" ht="57.75">
      <c r="A166" s="24" t="s">
        <v>397</v>
      </c>
      <c r="B166" s="24" t="s">
        <v>398</v>
      </c>
      <c r="C166" s="27" t="s">
        <v>399</v>
      </c>
      <c r="D166" s="24">
        <v>280</v>
      </c>
      <c r="E166" s="24" t="s">
        <v>61</v>
      </c>
      <c r="F166" s="28">
        <v>24.32</v>
      </c>
      <c r="G166" s="28">
        <v>24.32</v>
      </c>
      <c r="H166" s="29">
        <v>0.2056</v>
      </c>
      <c r="I166" s="28">
        <v>29.32</v>
      </c>
      <c r="J166" s="28">
        <v>8209.6</v>
      </c>
    </row>
    <row r="167" spans="1:10" ht="43.5">
      <c r="A167" s="24" t="s">
        <v>400</v>
      </c>
      <c r="B167" s="24" t="s">
        <v>401</v>
      </c>
      <c r="C167" s="27" t="s">
        <v>402</v>
      </c>
      <c r="D167" s="33">
        <v>1920</v>
      </c>
      <c r="E167" s="24" t="s">
        <v>61</v>
      </c>
      <c r="F167" s="28">
        <v>6.7</v>
      </c>
      <c r="G167" s="28">
        <v>6.7</v>
      </c>
      <c r="H167" s="29">
        <v>0.2056</v>
      </c>
      <c r="I167" s="28">
        <v>8.08</v>
      </c>
      <c r="J167" s="28">
        <v>15513.6</v>
      </c>
    </row>
    <row r="168" spans="1:10" ht="57.75">
      <c r="A168" s="24" t="s">
        <v>403</v>
      </c>
      <c r="B168" s="24" t="s">
        <v>404</v>
      </c>
      <c r="C168" s="27" t="s">
        <v>405</v>
      </c>
      <c r="D168" s="24">
        <v>265</v>
      </c>
      <c r="E168" s="24" t="s">
        <v>61</v>
      </c>
      <c r="F168" s="28">
        <v>51.58</v>
      </c>
      <c r="G168" s="28">
        <v>51.58</v>
      </c>
      <c r="H168" s="29">
        <v>0.2056</v>
      </c>
      <c r="I168" s="28">
        <v>62.18</v>
      </c>
      <c r="J168" s="28">
        <v>16477.7</v>
      </c>
    </row>
    <row r="169" spans="1:10" ht="43.5">
      <c r="A169" s="24" t="s">
        <v>406</v>
      </c>
      <c r="B169" s="24" t="s">
        <v>407</v>
      </c>
      <c r="C169" s="27" t="s">
        <v>408</v>
      </c>
      <c r="D169" s="24">
        <v>820</v>
      </c>
      <c r="E169" s="24" t="s">
        <v>61</v>
      </c>
      <c r="F169" s="28">
        <v>9.16</v>
      </c>
      <c r="G169" s="28">
        <v>9.16</v>
      </c>
      <c r="H169" s="29">
        <v>0.2056</v>
      </c>
      <c r="I169" s="28">
        <v>11.04</v>
      </c>
      <c r="J169" s="28">
        <v>9052.7999999999993</v>
      </c>
    </row>
    <row r="170" spans="1:10" ht="57.75">
      <c r="A170" s="24" t="s">
        <v>409</v>
      </c>
      <c r="B170" s="24" t="s">
        <v>410</v>
      </c>
      <c r="C170" s="27" t="s">
        <v>411</v>
      </c>
      <c r="D170" s="24">
        <v>770</v>
      </c>
      <c r="E170" s="24" t="s">
        <v>61</v>
      </c>
      <c r="F170" s="28">
        <v>93.37</v>
      </c>
      <c r="G170" s="28">
        <v>93.37</v>
      </c>
      <c r="H170" s="29">
        <v>0.2056</v>
      </c>
      <c r="I170" s="28">
        <v>112.57</v>
      </c>
      <c r="J170" s="28">
        <v>86678.9</v>
      </c>
    </row>
    <row r="171" spans="1:10" ht="43.5">
      <c r="A171" s="24" t="s">
        <v>412</v>
      </c>
      <c r="B171" s="24" t="s">
        <v>413</v>
      </c>
      <c r="C171" s="27" t="s">
        <v>414</v>
      </c>
      <c r="D171" s="24">
        <v>1</v>
      </c>
      <c r="E171" s="24" t="s">
        <v>38</v>
      </c>
      <c r="F171" s="28">
        <v>521.75</v>
      </c>
      <c r="G171" s="28">
        <v>521.75</v>
      </c>
      <c r="H171" s="29">
        <v>0.2056</v>
      </c>
      <c r="I171" s="28">
        <v>629.02</v>
      </c>
      <c r="J171" s="28">
        <v>629.02</v>
      </c>
    </row>
    <row r="172" spans="1:10" ht="57.75">
      <c r="A172" s="24" t="s">
        <v>415</v>
      </c>
      <c r="B172" s="24" t="s">
        <v>416</v>
      </c>
      <c r="C172" s="27" t="s">
        <v>417</v>
      </c>
      <c r="D172" s="24">
        <v>1</v>
      </c>
      <c r="E172" s="24" t="s">
        <v>38</v>
      </c>
      <c r="F172" s="28">
        <v>377.57</v>
      </c>
      <c r="G172" s="28">
        <v>377.57</v>
      </c>
      <c r="H172" s="29">
        <v>0.2056</v>
      </c>
      <c r="I172" s="28">
        <v>455.2</v>
      </c>
      <c r="J172" s="28">
        <v>455.2</v>
      </c>
    </row>
    <row r="173" spans="1:10" ht="43.5">
      <c r="A173" s="24" t="s">
        <v>418</v>
      </c>
      <c r="B173" s="24" t="s">
        <v>419</v>
      </c>
      <c r="C173" s="27" t="s">
        <v>420</v>
      </c>
      <c r="D173" s="24">
        <v>19</v>
      </c>
      <c r="E173" s="24" t="s">
        <v>38</v>
      </c>
      <c r="F173" s="28">
        <v>30.1</v>
      </c>
      <c r="G173" s="28">
        <v>30.1</v>
      </c>
      <c r="H173" s="29">
        <v>0.2056</v>
      </c>
      <c r="I173" s="28">
        <v>36.29</v>
      </c>
      <c r="J173" s="28">
        <v>689.51</v>
      </c>
    </row>
    <row r="174" spans="1:10" ht="29.25">
      <c r="A174" s="24" t="s">
        <v>421</v>
      </c>
      <c r="B174" s="24" t="s">
        <v>422</v>
      </c>
      <c r="C174" s="27" t="s">
        <v>423</v>
      </c>
      <c r="D174" s="24">
        <v>14</v>
      </c>
      <c r="E174" s="24" t="s">
        <v>38</v>
      </c>
      <c r="F174" s="28">
        <v>14.38</v>
      </c>
      <c r="G174" s="28">
        <v>14.38</v>
      </c>
      <c r="H174" s="29">
        <v>0.2056</v>
      </c>
      <c r="I174" s="28">
        <v>17.34</v>
      </c>
      <c r="J174" s="28">
        <v>242.76</v>
      </c>
    </row>
    <row r="175" spans="1:10" ht="43.5">
      <c r="A175" s="24" t="s">
        <v>424</v>
      </c>
      <c r="B175" s="24" t="s">
        <v>425</v>
      </c>
      <c r="C175" s="27" t="s">
        <v>426</v>
      </c>
      <c r="D175" s="24">
        <v>4</v>
      </c>
      <c r="E175" s="24" t="s">
        <v>38</v>
      </c>
      <c r="F175" s="28">
        <v>59.01</v>
      </c>
      <c r="G175" s="28">
        <v>59.01</v>
      </c>
      <c r="H175" s="29">
        <v>0.2056</v>
      </c>
      <c r="I175" s="28">
        <v>71.14</v>
      </c>
      <c r="J175" s="28">
        <v>284.56</v>
      </c>
    </row>
    <row r="176" spans="1:10" ht="43.5">
      <c r="A176" s="24" t="s">
        <v>427</v>
      </c>
      <c r="B176" s="24" t="s">
        <v>428</v>
      </c>
      <c r="C176" s="27" t="s">
        <v>429</v>
      </c>
      <c r="D176" s="24">
        <v>2</v>
      </c>
      <c r="E176" s="24" t="s">
        <v>38</v>
      </c>
      <c r="F176" s="28">
        <v>61.64</v>
      </c>
      <c r="G176" s="28">
        <v>61.64</v>
      </c>
      <c r="H176" s="29">
        <v>0.2056</v>
      </c>
      <c r="I176" s="28">
        <v>74.31</v>
      </c>
      <c r="J176" s="28">
        <v>148.62</v>
      </c>
    </row>
    <row r="177" spans="1:10" ht="43.5">
      <c r="A177" s="24" t="s">
        <v>430</v>
      </c>
      <c r="B177" s="24" t="s">
        <v>431</v>
      </c>
      <c r="C177" s="27" t="s">
        <v>432</v>
      </c>
      <c r="D177" s="24">
        <v>1</v>
      </c>
      <c r="E177" s="24" t="s">
        <v>38</v>
      </c>
      <c r="F177" s="28">
        <v>47.68</v>
      </c>
      <c r="G177" s="28">
        <v>47.68</v>
      </c>
      <c r="H177" s="29">
        <v>0.2056</v>
      </c>
      <c r="I177" s="28">
        <v>57.48</v>
      </c>
      <c r="J177" s="28">
        <v>57.48</v>
      </c>
    </row>
    <row r="178" spans="1:10" ht="43.5">
      <c r="A178" s="24" t="s">
        <v>433</v>
      </c>
      <c r="B178" s="24" t="s">
        <v>434</v>
      </c>
      <c r="C178" s="27" t="s">
        <v>435</v>
      </c>
      <c r="D178" s="24">
        <v>10</v>
      </c>
      <c r="E178" s="24" t="s">
        <v>38</v>
      </c>
      <c r="F178" s="28">
        <v>35.58</v>
      </c>
      <c r="G178" s="28">
        <v>35.58</v>
      </c>
      <c r="H178" s="29">
        <v>0.2056</v>
      </c>
      <c r="I178" s="28">
        <v>42.9</v>
      </c>
      <c r="J178" s="28">
        <v>429</v>
      </c>
    </row>
    <row r="179" spans="1:10" ht="43.5">
      <c r="A179" s="24" t="s">
        <v>436</v>
      </c>
      <c r="B179" s="24" t="s">
        <v>437</v>
      </c>
      <c r="C179" s="27" t="s">
        <v>438</v>
      </c>
      <c r="D179" s="24">
        <v>6</v>
      </c>
      <c r="E179" s="24" t="s">
        <v>38</v>
      </c>
      <c r="F179" s="28">
        <v>31.87</v>
      </c>
      <c r="G179" s="28">
        <v>31.87</v>
      </c>
      <c r="H179" s="29">
        <v>0.2056</v>
      </c>
      <c r="I179" s="28">
        <v>38.42</v>
      </c>
      <c r="J179" s="28">
        <v>230.52</v>
      </c>
    </row>
    <row r="180" spans="1:10" ht="43.5">
      <c r="A180" s="24" t="s">
        <v>439</v>
      </c>
      <c r="B180" s="24" t="s">
        <v>440</v>
      </c>
      <c r="C180" s="27" t="s">
        <v>441</v>
      </c>
      <c r="D180" s="24">
        <v>1</v>
      </c>
      <c r="E180" s="24" t="s">
        <v>38</v>
      </c>
      <c r="F180" s="28">
        <v>48.07</v>
      </c>
      <c r="G180" s="28">
        <v>48.07</v>
      </c>
      <c r="H180" s="29">
        <v>0.2056</v>
      </c>
      <c r="I180" s="28">
        <v>57.95</v>
      </c>
      <c r="J180" s="28">
        <v>57.95</v>
      </c>
    </row>
    <row r="181" spans="1:10" ht="43.5">
      <c r="A181" s="24" t="s">
        <v>442</v>
      </c>
      <c r="B181" s="24" t="s">
        <v>443</v>
      </c>
      <c r="C181" s="27" t="s">
        <v>444</v>
      </c>
      <c r="D181" s="24">
        <v>8</v>
      </c>
      <c r="E181" s="24" t="s">
        <v>38</v>
      </c>
      <c r="F181" s="28">
        <v>12.81</v>
      </c>
      <c r="G181" s="28">
        <v>12.81</v>
      </c>
      <c r="H181" s="29">
        <v>0.2056</v>
      </c>
      <c r="I181" s="28">
        <v>15.44</v>
      </c>
      <c r="J181" s="28">
        <v>123.52</v>
      </c>
    </row>
    <row r="182" spans="1:10" ht="43.5">
      <c r="A182" s="24" t="s">
        <v>445</v>
      </c>
      <c r="B182" s="24" t="s">
        <v>446</v>
      </c>
      <c r="C182" s="27" t="s">
        <v>447</v>
      </c>
      <c r="D182" s="24">
        <v>18</v>
      </c>
      <c r="E182" s="24" t="s">
        <v>38</v>
      </c>
      <c r="F182" s="28">
        <v>14.66</v>
      </c>
      <c r="G182" s="28">
        <v>14.66</v>
      </c>
      <c r="H182" s="29">
        <v>0.2056</v>
      </c>
      <c r="I182" s="28">
        <v>17.670000000000002</v>
      </c>
      <c r="J182" s="28">
        <v>318.06</v>
      </c>
    </row>
    <row r="183" spans="1:10" ht="43.5">
      <c r="A183" s="24" t="s">
        <v>448</v>
      </c>
      <c r="B183" s="24" t="s">
        <v>449</v>
      </c>
      <c r="C183" s="27" t="s">
        <v>450</v>
      </c>
      <c r="D183" s="24">
        <v>4</v>
      </c>
      <c r="E183" s="24" t="s">
        <v>38</v>
      </c>
      <c r="F183" s="28">
        <v>14.66</v>
      </c>
      <c r="G183" s="28">
        <v>14.66</v>
      </c>
      <c r="H183" s="29">
        <v>0.2056</v>
      </c>
      <c r="I183" s="28">
        <v>17.670000000000002</v>
      </c>
      <c r="J183" s="28">
        <v>70.680000000000007</v>
      </c>
    </row>
    <row r="184" spans="1:10" ht="43.5">
      <c r="A184" s="24" t="s">
        <v>451</v>
      </c>
      <c r="B184" s="24" t="s">
        <v>452</v>
      </c>
      <c r="C184" s="27" t="s">
        <v>453</v>
      </c>
      <c r="D184" s="24">
        <v>1</v>
      </c>
      <c r="E184" s="24" t="s">
        <v>38</v>
      </c>
      <c r="F184" s="28">
        <v>16.13</v>
      </c>
      <c r="G184" s="28">
        <v>16.13</v>
      </c>
      <c r="H184" s="29">
        <v>0.2056</v>
      </c>
      <c r="I184" s="28">
        <v>19.45</v>
      </c>
      <c r="J184" s="28">
        <v>19.45</v>
      </c>
    </row>
    <row r="185" spans="1:10" ht="29.25">
      <c r="A185" s="24" t="s">
        <v>454</v>
      </c>
      <c r="B185" s="24" t="s">
        <v>455</v>
      </c>
      <c r="C185" s="27" t="s">
        <v>456</v>
      </c>
      <c r="D185" s="24">
        <v>4</v>
      </c>
      <c r="E185" s="24" t="s">
        <v>38</v>
      </c>
      <c r="F185" s="28">
        <v>67.28</v>
      </c>
      <c r="G185" s="28">
        <v>67.28</v>
      </c>
      <c r="H185" s="29">
        <v>0.2056</v>
      </c>
      <c r="I185" s="28">
        <v>81.11</v>
      </c>
      <c r="J185" s="28">
        <v>324.44</v>
      </c>
    </row>
    <row r="186" spans="1:10" ht="29.25">
      <c r="A186" s="24" t="s">
        <v>457</v>
      </c>
      <c r="B186" s="24" t="s">
        <v>458</v>
      </c>
      <c r="C186" s="27" t="s">
        <v>459</v>
      </c>
      <c r="D186" s="24">
        <v>15</v>
      </c>
      <c r="E186" s="24" t="s">
        <v>38</v>
      </c>
      <c r="F186" s="28">
        <v>70.22</v>
      </c>
      <c r="G186" s="28">
        <v>70.22</v>
      </c>
      <c r="H186" s="29">
        <v>0.2056</v>
      </c>
      <c r="I186" s="28">
        <v>84.66</v>
      </c>
      <c r="J186" s="28">
        <v>1269.9000000000001</v>
      </c>
    </row>
    <row r="187" spans="1:10" ht="29.25">
      <c r="A187" s="24" t="s">
        <v>460</v>
      </c>
      <c r="B187" s="24" t="s">
        <v>461</v>
      </c>
      <c r="C187" s="27" t="s">
        <v>462</v>
      </c>
      <c r="D187" s="24">
        <v>1</v>
      </c>
      <c r="E187" s="24" t="s">
        <v>38</v>
      </c>
      <c r="F187" s="28">
        <v>80.05</v>
      </c>
      <c r="G187" s="28">
        <v>80.05</v>
      </c>
      <c r="H187" s="29">
        <v>0.2056</v>
      </c>
      <c r="I187" s="28">
        <v>96.51</v>
      </c>
      <c r="J187" s="28">
        <v>96.51</v>
      </c>
    </row>
    <row r="188" spans="1:10" ht="29.25">
      <c r="A188" s="24" t="s">
        <v>463</v>
      </c>
      <c r="B188" s="24" t="s">
        <v>464</v>
      </c>
      <c r="C188" s="27" t="s">
        <v>465</v>
      </c>
      <c r="D188" s="24">
        <v>2</v>
      </c>
      <c r="E188" s="24" t="s">
        <v>38</v>
      </c>
      <c r="F188" s="28">
        <v>84.9</v>
      </c>
      <c r="G188" s="28">
        <v>84.9</v>
      </c>
      <c r="H188" s="29">
        <v>0.2056</v>
      </c>
      <c r="I188" s="28">
        <v>102.36</v>
      </c>
      <c r="J188" s="28">
        <v>204.72</v>
      </c>
    </row>
    <row r="189" spans="1:10" ht="29.25">
      <c r="A189" s="24" t="s">
        <v>466</v>
      </c>
      <c r="B189" s="24" t="s">
        <v>467</v>
      </c>
      <c r="C189" s="27" t="s">
        <v>468</v>
      </c>
      <c r="D189" s="24">
        <v>2</v>
      </c>
      <c r="E189" s="24" t="s">
        <v>38</v>
      </c>
      <c r="F189" s="28">
        <v>89.32</v>
      </c>
      <c r="G189" s="28">
        <v>89.32</v>
      </c>
      <c r="H189" s="29">
        <v>0.2056</v>
      </c>
      <c r="I189" s="28">
        <v>107.68</v>
      </c>
      <c r="J189" s="28">
        <v>215.36</v>
      </c>
    </row>
    <row r="190" spans="1:10" ht="29.25">
      <c r="A190" s="24" t="s">
        <v>469</v>
      </c>
      <c r="B190" s="24" t="s">
        <v>470</v>
      </c>
      <c r="C190" s="27" t="s">
        <v>471</v>
      </c>
      <c r="D190" s="24">
        <v>2</v>
      </c>
      <c r="E190" s="24" t="s">
        <v>38</v>
      </c>
      <c r="F190" s="28">
        <v>362.42</v>
      </c>
      <c r="G190" s="28">
        <v>362.42</v>
      </c>
      <c r="H190" s="29">
        <v>0.2056</v>
      </c>
      <c r="I190" s="28">
        <v>436.93</v>
      </c>
      <c r="J190" s="28">
        <v>873.86</v>
      </c>
    </row>
    <row r="191" spans="1:10" ht="29.25">
      <c r="A191" s="24" t="s">
        <v>472</v>
      </c>
      <c r="B191" s="24" t="s">
        <v>473</v>
      </c>
      <c r="C191" s="27" t="s">
        <v>474</v>
      </c>
      <c r="D191" s="24">
        <v>2</v>
      </c>
      <c r="E191" s="24" t="s">
        <v>38</v>
      </c>
      <c r="F191" s="28">
        <v>473.12</v>
      </c>
      <c r="G191" s="28">
        <v>473.12</v>
      </c>
      <c r="H191" s="29">
        <v>0.2056</v>
      </c>
      <c r="I191" s="28">
        <v>570.39</v>
      </c>
      <c r="J191" s="28">
        <v>1140.78</v>
      </c>
    </row>
    <row r="192" spans="1:10" ht="43.5">
      <c r="A192" s="24" t="s">
        <v>475</v>
      </c>
      <c r="B192" s="24" t="s">
        <v>476</v>
      </c>
      <c r="C192" s="27" t="s">
        <v>477</v>
      </c>
      <c r="D192" s="24">
        <v>1</v>
      </c>
      <c r="E192" s="24" t="s">
        <v>38</v>
      </c>
      <c r="F192" s="28">
        <v>1524.13</v>
      </c>
      <c r="G192" s="28">
        <v>1524.13</v>
      </c>
      <c r="H192" s="29">
        <v>0.2056</v>
      </c>
      <c r="I192" s="28">
        <v>1837.49</v>
      </c>
      <c r="J192" s="28">
        <v>1837.49</v>
      </c>
    </row>
    <row r="193" spans="1:10" ht="29.25">
      <c r="A193" s="24" t="s">
        <v>478</v>
      </c>
      <c r="B193" s="24" t="s">
        <v>479</v>
      </c>
      <c r="C193" s="27" t="s">
        <v>480</v>
      </c>
      <c r="D193" s="24">
        <v>4</v>
      </c>
      <c r="E193" s="24" t="s">
        <v>38</v>
      </c>
      <c r="F193" s="28">
        <v>105.41</v>
      </c>
      <c r="G193" s="28">
        <v>105.41</v>
      </c>
      <c r="H193" s="29">
        <v>0.2056</v>
      </c>
      <c r="I193" s="28">
        <v>127.08</v>
      </c>
      <c r="J193" s="28">
        <v>508.32</v>
      </c>
    </row>
    <row r="194" spans="1:10" ht="29.25">
      <c r="A194" s="24" t="s">
        <v>481</v>
      </c>
      <c r="B194" s="24" t="s">
        <v>482</v>
      </c>
      <c r="C194" s="27" t="s">
        <v>483</v>
      </c>
      <c r="D194" s="24">
        <v>4</v>
      </c>
      <c r="E194" s="24" t="s">
        <v>38</v>
      </c>
      <c r="F194" s="28">
        <v>149.28</v>
      </c>
      <c r="G194" s="28">
        <v>149.28</v>
      </c>
      <c r="H194" s="29">
        <v>0.2056</v>
      </c>
      <c r="I194" s="28">
        <v>179.97</v>
      </c>
      <c r="J194" s="28">
        <v>719.88</v>
      </c>
    </row>
    <row r="195" spans="1:10" ht="57.75">
      <c r="A195" s="24" t="s">
        <v>484</v>
      </c>
      <c r="B195" s="24" t="s">
        <v>485</v>
      </c>
      <c r="C195" s="27" t="s">
        <v>486</v>
      </c>
      <c r="D195" s="24">
        <v>1</v>
      </c>
      <c r="E195" s="24" t="s">
        <v>38</v>
      </c>
      <c r="F195" s="28">
        <v>350.2</v>
      </c>
      <c r="G195" s="28">
        <v>350.2</v>
      </c>
      <c r="H195" s="29">
        <v>0.2056</v>
      </c>
      <c r="I195" s="28">
        <v>422.2</v>
      </c>
      <c r="J195" s="28">
        <v>422.2</v>
      </c>
    </row>
    <row r="196" spans="1:10" ht="29.25">
      <c r="A196" s="24" t="s">
        <v>487</v>
      </c>
      <c r="B196" s="24" t="s">
        <v>488</v>
      </c>
      <c r="C196" s="27" t="s">
        <v>489</v>
      </c>
      <c r="D196" s="24">
        <v>2</v>
      </c>
      <c r="E196" s="24" t="s">
        <v>38</v>
      </c>
      <c r="F196" s="28">
        <v>175.99</v>
      </c>
      <c r="G196" s="28">
        <v>175.99</v>
      </c>
      <c r="H196" s="29">
        <v>0.2056</v>
      </c>
      <c r="I196" s="28">
        <v>212.17</v>
      </c>
      <c r="J196" s="28">
        <v>424.34</v>
      </c>
    </row>
    <row r="197" spans="1:10">
      <c r="A197" s="24" t="s">
        <v>490</v>
      </c>
      <c r="B197" s="24" t="s">
        <v>491</v>
      </c>
      <c r="C197" s="27" t="s">
        <v>492</v>
      </c>
      <c r="D197" s="24">
        <v>2</v>
      </c>
      <c r="E197" s="24" t="s">
        <v>38</v>
      </c>
      <c r="F197" s="28">
        <v>374.75</v>
      </c>
      <c r="G197" s="28">
        <v>374.75</v>
      </c>
      <c r="H197" s="29">
        <v>0.2056</v>
      </c>
      <c r="I197" s="28">
        <v>451.8</v>
      </c>
      <c r="J197" s="28">
        <v>903.6</v>
      </c>
    </row>
    <row r="198" spans="1:10">
      <c r="A198" s="24" t="s">
        <v>493</v>
      </c>
      <c r="B198" s="24" t="s">
        <v>494</v>
      </c>
      <c r="C198" s="27" t="s">
        <v>495</v>
      </c>
      <c r="D198" s="24">
        <v>2</v>
      </c>
      <c r="E198" s="24" t="s">
        <v>38</v>
      </c>
      <c r="F198" s="28">
        <v>256.68</v>
      </c>
      <c r="G198" s="28">
        <v>256.68</v>
      </c>
      <c r="H198" s="29">
        <v>0.2056</v>
      </c>
      <c r="I198" s="28">
        <v>309.45</v>
      </c>
      <c r="J198" s="28">
        <v>618.9</v>
      </c>
    </row>
    <row r="199" spans="1:10" ht="43.5">
      <c r="A199" s="24" t="s">
        <v>496</v>
      </c>
      <c r="B199" s="24" t="s">
        <v>497</v>
      </c>
      <c r="C199" s="27" t="s">
        <v>498</v>
      </c>
      <c r="D199" s="24">
        <v>910</v>
      </c>
      <c r="E199" s="24" t="s">
        <v>61</v>
      </c>
      <c r="F199" s="28">
        <v>105.36</v>
      </c>
      <c r="G199" s="28">
        <v>105.36</v>
      </c>
      <c r="H199" s="29">
        <v>0.2056</v>
      </c>
      <c r="I199" s="28">
        <v>127.02</v>
      </c>
      <c r="J199" s="28">
        <v>115588.2</v>
      </c>
    </row>
    <row r="200" spans="1:10" ht="43.5">
      <c r="A200" s="24" t="s">
        <v>499</v>
      </c>
      <c r="B200" s="24" t="s">
        <v>500</v>
      </c>
      <c r="C200" s="27" t="s">
        <v>501</v>
      </c>
      <c r="D200" s="24">
        <v>570</v>
      </c>
      <c r="E200" s="24" t="s">
        <v>61</v>
      </c>
      <c r="F200" s="28">
        <v>13.53</v>
      </c>
      <c r="G200" s="28">
        <v>13.53</v>
      </c>
      <c r="H200" s="29">
        <v>0.2056</v>
      </c>
      <c r="I200" s="28">
        <v>16.309999999999999</v>
      </c>
      <c r="J200" s="28">
        <v>9296.7000000000007</v>
      </c>
    </row>
    <row r="201" spans="1:10" ht="43.5">
      <c r="A201" s="24" t="s">
        <v>502</v>
      </c>
      <c r="B201" s="24" t="s">
        <v>503</v>
      </c>
      <c r="C201" s="27" t="s">
        <v>504</v>
      </c>
      <c r="D201" s="24">
        <v>680</v>
      </c>
      <c r="E201" s="24" t="s">
        <v>61</v>
      </c>
      <c r="F201" s="28">
        <v>9.34</v>
      </c>
      <c r="G201" s="28">
        <v>9.34</v>
      </c>
      <c r="H201" s="29">
        <v>0.2056</v>
      </c>
      <c r="I201" s="28">
        <v>11.26</v>
      </c>
      <c r="J201" s="28">
        <v>7656.8</v>
      </c>
    </row>
    <row r="202" spans="1:10" ht="43.5">
      <c r="A202" s="24" t="s">
        <v>505</v>
      </c>
      <c r="B202" s="24" t="s">
        <v>506</v>
      </c>
      <c r="C202" s="27" t="s">
        <v>507</v>
      </c>
      <c r="D202" s="24">
        <v>15</v>
      </c>
      <c r="E202" s="24" t="s">
        <v>61</v>
      </c>
      <c r="F202" s="28">
        <v>10.34</v>
      </c>
      <c r="G202" s="28">
        <v>10.34</v>
      </c>
      <c r="H202" s="29">
        <v>0.2056</v>
      </c>
      <c r="I202" s="28">
        <v>12.47</v>
      </c>
      <c r="J202" s="28">
        <v>187.05</v>
      </c>
    </row>
    <row r="203" spans="1:10" ht="57.75">
      <c r="A203" s="24" t="s">
        <v>508</v>
      </c>
      <c r="B203" s="24" t="s">
        <v>509</v>
      </c>
      <c r="C203" s="27" t="s">
        <v>510</v>
      </c>
      <c r="D203" s="24">
        <v>15</v>
      </c>
      <c r="E203" s="24" t="s">
        <v>61</v>
      </c>
      <c r="F203" s="28">
        <v>11.29</v>
      </c>
      <c r="G203" s="28">
        <v>11.29</v>
      </c>
      <c r="H203" s="29">
        <v>0.2056</v>
      </c>
      <c r="I203" s="28">
        <v>13.61</v>
      </c>
      <c r="J203" s="28">
        <v>204.15</v>
      </c>
    </row>
    <row r="204" spans="1:10" ht="57.75">
      <c r="A204" s="24" t="s">
        <v>511</v>
      </c>
      <c r="B204" s="24" t="s">
        <v>512</v>
      </c>
      <c r="C204" s="27" t="s">
        <v>513</v>
      </c>
      <c r="D204" s="24">
        <v>60</v>
      </c>
      <c r="E204" s="24" t="s">
        <v>61</v>
      </c>
      <c r="F204" s="28">
        <v>16.75</v>
      </c>
      <c r="G204" s="28">
        <v>16.75</v>
      </c>
      <c r="H204" s="29">
        <v>0.2056</v>
      </c>
      <c r="I204" s="28">
        <v>20.190000000000001</v>
      </c>
      <c r="J204" s="28">
        <v>1211.4000000000001</v>
      </c>
    </row>
    <row r="205" spans="1:10" ht="29.25">
      <c r="A205" s="24" t="s">
        <v>514</v>
      </c>
      <c r="B205" s="24" t="s">
        <v>515</v>
      </c>
      <c r="C205" s="27" t="s">
        <v>516</v>
      </c>
      <c r="D205" s="24">
        <v>8</v>
      </c>
      <c r="E205" s="24" t="s">
        <v>38</v>
      </c>
      <c r="F205" s="28">
        <v>1.57</v>
      </c>
      <c r="G205" s="28">
        <v>1.57</v>
      </c>
      <c r="H205" s="29">
        <v>0.2056</v>
      </c>
      <c r="I205" s="28">
        <v>1.89</v>
      </c>
      <c r="J205" s="28">
        <v>15.12</v>
      </c>
    </row>
    <row r="206" spans="1:10" ht="29.25">
      <c r="A206" s="24" t="s">
        <v>517</v>
      </c>
      <c r="B206" s="24" t="s">
        <v>518</v>
      </c>
      <c r="C206" s="27" t="s">
        <v>519</v>
      </c>
      <c r="D206" s="24">
        <v>40</v>
      </c>
      <c r="E206" s="24" t="s">
        <v>38</v>
      </c>
      <c r="F206" s="28">
        <v>1.34</v>
      </c>
      <c r="G206" s="28">
        <v>1.34</v>
      </c>
      <c r="H206" s="29">
        <v>0.2056</v>
      </c>
      <c r="I206" s="28">
        <v>1.62</v>
      </c>
      <c r="J206" s="28">
        <v>64.8</v>
      </c>
    </row>
    <row r="207" spans="1:10" ht="43.5">
      <c r="A207" s="24" t="s">
        <v>520</v>
      </c>
      <c r="B207" s="24" t="s">
        <v>521</v>
      </c>
      <c r="C207" s="27" t="s">
        <v>522</v>
      </c>
      <c r="D207" s="24">
        <v>60</v>
      </c>
      <c r="E207" s="24" t="s">
        <v>61</v>
      </c>
      <c r="F207" s="28">
        <v>18.89</v>
      </c>
      <c r="G207" s="28">
        <v>18.89</v>
      </c>
      <c r="H207" s="29">
        <v>0.2056</v>
      </c>
      <c r="I207" s="28">
        <v>22.77</v>
      </c>
      <c r="J207" s="28">
        <v>1366.2</v>
      </c>
    </row>
    <row r="208" spans="1:10" ht="57.75">
      <c r="A208" s="24" t="s">
        <v>523</v>
      </c>
      <c r="B208" s="24" t="s">
        <v>524</v>
      </c>
      <c r="C208" s="27" t="s">
        <v>525</v>
      </c>
      <c r="D208" s="24">
        <v>2</v>
      </c>
      <c r="E208" s="24" t="s">
        <v>61</v>
      </c>
      <c r="F208" s="28">
        <v>29.92</v>
      </c>
      <c r="G208" s="28">
        <v>29.92</v>
      </c>
      <c r="H208" s="29">
        <v>0.2056</v>
      </c>
      <c r="I208" s="28">
        <v>36.07</v>
      </c>
      <c r="J208" s="28">
        <v>72.14</v>
      </c>
    </row>
    <row r="209" spans="1:11" ht="43.5">
      <c r="A209" s="24" t="s">
        <v>526</v>
      </c>
      <c r="B209" s="24" t="s">
        <v>527</v>
      </c>
      <c r="C209" s="27" t="s">
        <v>528</v>
      </c>
      <c r="D209" s="24">
        <v>2</v>
      </c>
      <c r="E209" s="24" t="s">
        <v>61</v>
      </c>
      <c r="F209" s="28">
        <v>14.41</v>
      </c>
      <c r="G209" s="28">
        <v>14.41</v>
      </c>
      <c r="H209" s="29">
        <v>0.2056</v>
      </c>
      <c r="I209" s="28">
        <v>17.37</v>
      </c>
      <c r="J209" s="28">
        <v>34.74</v>
      </c>
    </row>
    <row r="210" spans="1:11" ht="43.5">
      <c r="A210" s="24" t="s">
        <v>529</v>
      </c>
      <c r="B210" s="24" t="s">
        <v>530</v>
      </c>
      <c r="C210" s="27" t="s">
        <v>531</v>
      </c>
      <c r="D210" s="24">
        <v>193</v>
      </c>
      <c r="E210" s="24" t="s">
        <v>38</v>
      </c>
      <c r="F210" s="28">
        <v>72.73</v>
      </c>
      <c r="G210" s="28">
        <v>72.73</v>
      </c>
      <c r="H210" s="29">
        <v>0.2056</v>
      </c>
      <c r="I210" s="28">
        <v>87.68</v>
      </c>
      <c r="J210" s="28">
        <v>16922.240000000002</v>
      </c>
    </row>
    <row r="211" spans="1:11" ht="43.5">
      <c r="A211" s="24" t="s">
        <v>532</v>
      </c>
      <c r="B211" s="24" t="s">
        <v>533</v>
      </c>
      <c r="C211" s="27" t="s">
        <v>534</v>
      </c>
      <c r="D211" s="24">
        <v>84</v>
      </c>
      <c r="E211" s="24" t="s">
        <v>38</v>
      </c>
      <c r="F211" s="28">
        <v>84.92</v>
      </c>
      <c r="G211" s="28">
        <v>84.92</v>
      </c>
      <c r="H211" s="29">
        <v>0.2056</v>
      </c>
      <c r="I211" s="28">
        <v>102.38</v>
      </c>
      <c r="J211" s="28">
        <v>8599.92</v>
      </c>
    </row>
    <row r="212" spans="1:11" ht="57.75">
      <c r="A212" s="24" t="s">
        <v>535</v>
      </c>
      <c r="B212" s="24" t="s">
        <v>536</v>
      </c>
      <c r="C212" s="27" t="s">
        <v>537</v>
      </c>
      <c r="D212" s="24">
        <v>2</v>
      </c>
      <c r="E212" s="24" t="s">
        <v>38</v>
      </c>
      <c r="F212" s="28">
        <v>853.21</v>
      </c>
      <c r="G212" s="28">
        <v>853.21</v>
      </c>
      <c r="H212" s="29">
        <v>0.2056</v>
      </c>
      <c r="I212" s="28">
        <v>1028.6300000000001</v>
      </c>
      <c r="J212" s="28">
        <v>2057.2600000000002</v>
      </c>
    </row>
    <row r="213" spans="1:11" ht="57.75">
      <c r="A213" s="24" t="s">
        <v>538</v>
      </c>
      <c r="B213" s="24" t="s">
        <v>539</v>
      </c>
      <c r="C213" s="27" t="s">
        <v>540</v>
      </c>
      <c r="D213" s="24">
        <v>3</v>
      </c>
      <c r="E213" s="24" t="s">
        <v>38</v>
      </c>
      <c r="F213" s="28">
        <v>1442.33</v>
      </c>
      <c r="G213" s="28">
        <v>1442.33</v>
      </c>
      <c r="H213" s="29">
        <v>0.2056</v>
      </c>
      <c r="I213" s="28">
        <v>1738.87</v>
      </c>
      <c r="J213" s="28">
        <v>5216.6099999999997</v>
      </c>
    </row>
    <row r="214" spans="1:11" ht="57.75">
      <c r="A214" s="24" t="s">
        <v>541</v>
      </c>
      <c r="B214" s="24" t="s">
        <v>542</v>
      </c>
      <c r="C214" s="27" t="s">
        <v>543</v>
      </c>
      <c r="D214" s="24">
        <v>1</v>
      </c>
      <c r="E214" s="24" t="s">
        <v>38</v>
      </c>
      <c r="F214" s="28">
        <v>1191.57</v>
      </c>
      <c r="G214" s="28">
        <v>1191.57</v>
      </c>
      <c r="H214" s="29">
        <v>0.2056</v>
      </c>
      <c r="I214" s="28">
        <v>1436.56</v>
      </c>
      <c r="J214" s="28">
        <v>1436.56</v>
      </c>
    </row>
    <row r="215" spans="1:11" ht="43.5">
      <c r="A215" s="24" t="s">
        <v>544</v>
      </c>
      <c r="B215" s="24" t="s">
        <v>545</v>
      </c>
      <c r="C215" s="27" t="s">
        <v>546</v>
      </c>
      <c r="D215" s="24">
        <v>66</v>
      </c>
      <c r="E215" s="24" t="s">
        <v>38</v>
      </c>
      <c r="F215" s="28">
        <v>466.21</v>
      </c>
      <c r="G215" s="28">
        <v>466.21</v>
      </c>
      <c r="H215" s="29">
        <v>0.2056</v>
      </c>
      <c r="I215" s="28">
        <v>562.05999999999995</v>
      </c>
      <c r="J215" s="28">
        <v>37095.96</v>
      </c>
    </row>
    <row r="216" spans="1:11" ht="171.75">
      <c r="A216" s="24" t="s">
        <v>547</v>
      </c>
      <c r="B216" s="24" t="s">
        <v>548</v>
      </c>
      <c r="C216" s="27" t="s">
        <v>549</v>
      </c>
      <c r="D216" s="24">
        <v>1</v>
      </c>
      <c r="E216" s="24" t="s">
        <v>38</v>
      </c>
      <c r="F216" s="28">
        <v>46042.25</v>
      </c>
      <c r="G216" s="28">
        <v>46042.25</v>
      </c>
      <c r="H216" s="29">
        <v>0.2056</v>
      </c>
      <c r="I216" s="28">
        <v>55508.54</v>
      </c>
      <c r="J216" s="28">
        <v>55508.54</v>
      </c>
    </row>
    <row r="217" spans="1:11">
      <c r="A217" s="17">
        <v>27</v>
      </c>
      <c r="B217" s="58"/>
      <c r="C217" s="65" t="s">
        <v>550</v>
      </c>
      <c r="D217" s="58"/>
      <c r="E217" s="58"/>
      <c r="F217" s="58"/>
      <c r="G217" s="58"/>
      <c r="H217" s="58"/>
      <c r="I217" s="58"/>
      <c r="J217" s="66">
        <v>93290.11</v>
      </c>
    </row>
    <row r="218" spans="1:11" ht="114.75">
      <c r="A218" s="18" t="s">
        <v>551</v>
      </c>
      <c r="B218" s="49" t="s">
        <v>552</v>
      </c>
      <c r="C218" s="73" t="s">
        <v>964</v>
      </c>
      <c r="D218" s="49">
        <v>28</v>
      </c>
      <c r="E218" s="49" t="s">
        <v>38</v>
      </c>
      <c r="F218" s="21">
        <v>136.61000000000001</v>
      </c>
      <c r="G218" s="21">
        <v>136.61000000000001</v>
      </c>
      <c r="H218" s="22">
        <v>0.2056</v>
      </c>
      <c r="I218" s="21">
        <v>164.7</v>
      </c>
      <c r="J218" s="21">
        <v>4611.6000000000004</v>
      </c>
      <c r="K218" s="57"/>
    </row>
    <row r="219" spans="1:11" ht="71.25">
      <c r="A219" s="18" t="s">
        <v>553</v>
      </c>
      <c r="B219" s="49" t="s">
        <v>554</v>
      </c>
      <c r="C219" s="20" t="s">
        <v>965</v>
      </c>
      <c r="D219" s="49">
        <v>58</v>
      </c>
      <c r="E219" s="49" t="s">
        <v>38</v>
      </c>
      <c r="F219" s="21">
        <v>42.95</v>
      </c>
      <c r="G219" s="21">
        <v>42.95</v>
      </c>
      <c r="H219" s="22">
        <v>0.2056</v>
      </c>
      <c r="I219" s="21">
        <v>51.78</v>
      </c>
      <c r="J219" s="21">
        <v>3003.24</v>
      </c>
      <c r="K219" s="70"/>
    </row>
    <row r="220" spans="1:11" ht="85.5">
      <c r="A220" s="18" t="s">
        <v>555</v>
      </c>
      <c r="B220" s="49" t="s">
        <v>556</v>
      </c>
      <c r="C220" s="20" t="s">
        <v>966</v>
      </c>
      <c r="D220" s="49">
        <v>28</v>
      </c>
      <c r="E220" s="49" t="s">
        <v>38</v>
      </c>
      <c r="F220" s="21">
        <v>164.85</v>
      </c>
      <c r="G220" s="21">
        <v>164.85</v>
      </c>
      <c r="H220" s="22">
        <v>0.2056</v>
      </c>
      <c r="I220" s="21">
        <v>198.74</v>
      </c>
      <c r="J220" s="21">
        <v>5564.72</v>
      </c>
      <c r="K220" s="57"/>
    </row>
    <row r="221" spans="1:11" ht="86.25">
      <c r="A221" s="18" t="s">
        <v>557</v>
      </c>
      <c r="B221" s="49" t="s">
        <v>558</v>
      </c>
      <c r="C221" s="44" t="s">
        <v>967</v>
      </c>
      <c r="D221" s="49">
        <v>1</v>
      </c>
      <c r="E221" s="49" t="s">
        <v>38</v>
      </c>
      <c r="F221" s="21">
        <v>550.52</v>
      </c>
      <c r="G221" s="21">
        <v>550.52</v>
      </c>
      <c r="H221" s="22">
        <v>0.2056</v>
      </c>
      <c r="I221" s="21">
        <v>663.71</v>
      </c>
      <c r="J221" s="21">
        <v>663.71</v>
      </c>
      <c r="K221" s="70"/>
    </row>
    <row r="222" spans="1:11" ht="57">
      <c r="A222" s="49" t="s">
        <v>952</v>
      </c>
      <c r="B222" s="59" t="s">
        <v>956</v>
      </c>
      <c r="C222" s="71" t="s">
        <v>960</v>
      </c>
      <c r="D222" s="59">
        <v>900</v>
      </c>
      <c r="E222" s="67" t="s">
        <v>61</v>
      </c>
      <c r="F222" s="68">
        <v>43.83</v>
      </c>
      <c r="G222" s="68">
        <v>43.83</v>
      </c>
      <c r="H222" s="69">
        <v>0.2056</v>
      </c>
      <c r="I222" s="68">
        <v>52.84</v>
      </c>
      <c r="J222" s="68">
        <v>47556</v>
      </c>
    </row>
    <row r="223" spans="1:11" ht="71.25">
      <c r="A223" s="49" t="s">
        <v>953</v>
      </c>
      <c r="B223" s="49" t="s">
        <v>957</v>
      </c>
      <c r="C223" s="20" t="s">
        <v>961</v>
      </c>
      <c r="D223" s="49">
        <v>370</v>
      </c>
      <c r="E223" s="63" t="s">
        <v>61</v>
      </c>
      <c r="F223" s="21">
        <v>58.31</v>
      </c>
      <c r="G223" s="21">
        <v>58.31</v>
      </c>
      <c r="H223" s="22">
        <v>0.2056</v>
      </c>
      <c r="I223" s="21">
        <v>70.3</v>
      </c>
      <c r="J223" s="21">
        <v>26011</v>
      </c>
    </row>
    <row r="224" spans="1:11" ht="57.75">
      <c r="A224" s="49" t="s">
        <v>954</v>
      </c>
      <c r="B224" s="49" t="s">
        <v>958</v>
      </c>
      <c r="C224" s="44" t="s">
        <v>962</v>
      </c>
      <c r="D224" s="49">
        <v>360</v>
      </c>
      <c r="E224" s="63" t="s">
        <v>61</v>
      </c>
      <c r="F224" s="21">
        <v>13.04</v>
      </c>
      <c r="G224" s="21">
        <v>13.04</v>
      </c>
      <c r="H224" s="22">
        <v>0.2056</v>
      </c>
      <c r="I224" s="21">
        <v>15.72</v>
      </c>
      <c r="J224" s="21">
        <v>5659.2</v>
      </c>
    </row>
    <row r="225" spans="1:10" ht="57.75">
      <c r="A225" s="49" t="s">
        <v>955</v>
      </c>
      <c r="B225" s="49" t="s">
        <v>959</v>
      </c>
      <c r="C225" s="44" t="s">
        <v>963</v>
      </c>
      <c r="D225" s="49">
        <v>1</v>
      </c>
      <c r="E225" s="63" t="s">
        <v>38</v>
      </c>
      <c r="F225" s="21">
        <v>183.01</v>
      </c>
      <c r="G225" s="21">
        <v>183.01</v>
      </c>
      <c r="H225" s="22">
        <v>0.2056</v>
      </c>
      <c r="I225" s="21">
        <v>220.64</v>
      </c>
      <c r="J225" s="21">
        <v>220.64</v>
      </c>
    </row>
    <row r="226" spans="1:10">
      <c r="A226" s="23">
        <v>28</v>
      </c>
      <c r="B226" s="24"/>
      <c r="C226" s="25" t="s">
        <v>559</v>
      </c>
      <c r="D226" s="24"/>
      <c r="E226" s="24"/>
      <c r="F226" s="50"/>
      <c r="G226" s="50"/>
      <c r="H226" s="50"/>
      <c r="I226" s="50"/>
      <c r="J226" s="64">
        <v>227878.13</v>
      </c>
    </row>
    <row r="227" spans="1:10" ht="86.25">
      <c r="A227" s="24" t="s">
        <v>560</v>
      </c>
      <c r="B227" s="24" t="s">
        <v>561</v>
      </c>
      <c r="C227" s="27" t="s">
        <v>562</v>
      </c>
      <c r="D227" s="24">
        <v>10</v>
      </c>
      <c r="E227" s="24" t="s">
        <v>38</v>
      </c>
      <c r="F227" s="28">
        <v>2563.34</v>
      </c>
      <c r="G227" s="28">
        <v>2563.34</v>
      </c>
      <c r="H227" s="29">
        <v>0.2056</v>
      </c>
      <c r="I227" s="28">
        <v>3090.36</v>
      </c>
      <c r="J227" s="28">
        <v>30903.599999999999</v>
      </c>
    </row>
    <row r="228" spans="1:10" ht="86.25">
      <c r="A228" s="24" t="s">
        <v>563</v>
      </c>
      <c r="B228" s="24" t="s">
        <v>564</v>
      </c>
      <c r="C228" s="27" t="s">
        <v>565</v>
      </c>
      <c r="D228" s="24">
        <v>3</v>
      </c>
      <c r="E228" s="24" t="s">
        <v>38</v>
      </c>
      <c r="F228" s="28">
        <v>3829.86</v>
      </c>
      <c r="G228" s="28">
        <v>3829.86</v>
      </c>
      <c r="H228" s="29">
        <v>0.2056</v>
      </c>
      <c r="I228" s="28">
        <v>4617.28</v>
      </c>
      <c r="J228" s="28">
        <v>13851.84</v>
      </c>
    </row>
    <row r="229" spans="1:10" ht="29.25">
      <c r="A229" s="24" t="s">
        <v>566</v>
      </c>
      <c r="B229" s="24" t="s">
        <v>567</v>
      </c>
      <c r="C229" s="27" t="s">
        <v>568</v>
      </c>
      <c r="D229" s="24">
        <v>3</v>
      </c>
      <c r="E229" s="24" t="s">
        <v>38</v>
      </c>
      <c r="F229" s="28">
        <v>577.98</v>
      </c>
      <c r="G229" s="28">
        <v>577.98</v>
      </c>
      <c r="H229" s="29">
        <v>0.2056</v>
      </c>
      <c r="I229" s="28">
        <v>696.81</v>
      </c>
      <c r="J229" s="28">
        <v>2090.4299999999998</v>
      </c>
    </row>
    <row r="230" spans="1:10" ht="29.25">
      <c r="A230" s="24" t="s">
        <v>569</v>
      </c>
      <c r="B230" s="24" t="s">
        <v>570</v>
      </c>
      <c r="C230" s="27" t="s">
        <v>571</v>
      </c>
      <c r="D230" s="24">
        <v>1</v>
      </c>
      <c r="E230" s="24" t="s">
        <v>38</v>
      </c>
      <c r="F230" s="28">
        <v>3112.2</v>
      </c>
      <c r="G230" s="28">
        <v>3112.2</v>
      </c>
      <c r="H230" s="29">
        <v>0.2056</v>
      </c>
      <c r="I230" s="28">
        <v>3752.07</v>
      </c>
      <c r="J230" s="28">
        <v>3752.07</v>
      </c>
    </row>
    <row r="231" spans="1:10" ht="72">
      <c r="A231" s="24" t="s">
        <v>572</v>
      </c>
      <c r="B231" s="24" t="s">
        <v>573</v>
      </c>
      <c r="C231" s="27" t="s">
        <v>574</v>
      </c>
      <c r="D231" s="24">
        <v>350</v>
      </c>
      <c r="E231" s="24" t="s">
        <v>61</v>
      </c>
      <c r="F231" s="28">
        <v>136.30000000000001</v>
      </c>
      <c r="G231" s="28">
        <v>136.30000000000001</v>
      </c>
      <c r="H231" s="29">
        <v>0.2056</v>
      </c>
      <c r="I231" s="28">
        <v>164.32</v>
      </c>
      <c r="J231" s="28">
        <v>57512</v>
      </c>
    </row>
    <row r="232" spans="1:10" ht="72">
      <c r="A232" s="24" t="s">
        <v>575</v>
      </c>
      <c r="B232" s="24" t="s">
        <v>576</v>
      </c>
      <c r="C232" s="27" t="s">
        <v>577</v>
      </c>
      <c r="D232" s="24">
        <v>10</v>
      </c>
      <c r="E232" s="24" t="s">
        <v>61</v>
      </c>
      <c r="F232" s="28">
        <v>68.59</v>
      </c>
      <c r="G232" s="28">
        <v>68.59</v>
      </c>
      <c r="H232" s="29">
        <v>0.2056</v>
      </c>
      <c r="I232" s="28">
        <v>82.69</v>
      </c>
      <c r="J232" s="28">
        <v>826.9</v>
      </c>
    </row>
    <row r="233" spans="1:10" ht="57.75">
      <c r="A233" s="24" t="s">
        <v>578</v>
      </c>
      <c r="B233" s="24" t="s">
        <v>579</v>
      </c>
      <c r="C233" s="27" t="s">
        <v>580</v>
      </c>
      <c r="D233" s="24">
        <v>2</v>
      </c>
      <c r="E233" s="24" t="s">
        <v>38</v>
      </c>
      <c r="F233" s="28">
        <v>86.52</v>
      </c>
      <c r="G233" s="28">
        <v>86.52</v>
      </c>
      <c r="H233" s="29">
        <v>0.2056</v>
      </c>
      <c r="I233" s="28">
        <v>104.31</v>
      </c>
      <c r="J233" s="28">
        <v>208.62</v>
      </c>
    </row>
    <row r="234" spans="1:10" ht="57.75">
      <c r="A234" s="24" t="s">
        <v>581</v>
      </c>
      <c r="B234" s="24" t="s">
        <v>582</v>
      </c>
      <c r="C234" s="27" t="s">
        <v>583</v>
      </c>
      <c r="D234" s="24">
        <v>14</v>
      </c>
      <c r="E234" s="24" t="s">
        <v>38</v>
      </c>
      <c r="F234" s="28">
        <v>189.24</v>
      </c>
      <c r="G234" s="28">
        <v>189.24</v>
      </c>
      <c r="H234" s="29">
        <v>0.2056</v>
      </c>
      <c r="I234" s="28">
        <v>228.15</v>
      </c>
      <c r="J234" s="28">
        <v>3194.1</v>
      </c>
    </row>
    <row r="235" spans="1:10" ht="57.75">
      <c r="A235" s="24" t="s">
        <v>584</v>
      </c>
      <c r="B235" s="24" t="s">
        <v>585</v>
      </c>
      <c r="C235" s="27" t="s">
        <v>586</v>
      </c>
      <c r="D235" s="24">
        <v>1</v>
      </c>
      <c r="E235" s="24" t="s">
        <v>38</v>
      </c>
      <c r="F235" s="28">
        <v>198.45</v>
      </c>
      <c r="G235" s="28">
        <v>198.45</v>
      </c>
      <c r="H235" s="29">
        <v>0.2056</v>
      </c>
      <c r="I235" s="28">
        <v>239.25</v>
      </c>
      <c r="J235" s="28">
        <v>239.25</v>
      </c>
    </row>
    <row r="236" spans="1:10" ht="57.75">
      <c r="A236" s="24" t="s">
        <v>587</v>
      </c>
      <c r="B236" s="24" t="s">
        <v>588</v>
      </c>
      <c r="C236" s="27" t="s">
        <v>589</v>
      </c>
      <c r="D236" s="24">
        <v>44</v>
      </c>
      <c r="E236" s="24" t="s">
        <v>38</v>
      </c>
      <c r="F236" s="28">
        <v>135.91999999999999</v>
      </c>
      <c r="G236" s="28">
        <v>135.91999999999999</v>
      </c>
      <c r="H236" s="29">
        <v>0.2056</v>
      </c>
      <c r="I236" s="28">
        <v>163.87</v>
      </c>
      <c r="J236" s="28">
        <v>7210.28</v>
      </c>
    </row>
    <row r="237" spans="1:10" ht="57.75">
      <c r="A237" s="24" t="s">
        <v>590</v>
      </c>
      <c r="B237" s="24" t="s">
        <v>591</v>
      </c>
      <c r="C237" s="27" t="s">
        <v>592</v>
      </c>
      <c r="D237" s="24">
        <v>3</v>
      </c>
      <c r="E237" s="24" t="s">
        <v>38</v>
      </c>
      <c r="F237" s="28">
        <v>62.79</v>
      </c>
      <c r="G237" s="28">
        <v>62.79</v>
      </c>
      <c r="H237" s="29">
        <v>0.2056</v>
      </c>
      <c r="I237" s="28">
        <v>75.7</v>
      </c>
      <c r="J237" s="28">
        <v>227.1</v>
      </c>
    </row>
    <row r="238" spans="1:10" ht="43.5">
      <c r="A238" s="24" t="s">
        <v>593</v>
      </c>
      <c r="B238" s="24" t="s">
        <v>594</v>
      </c>
      <c r="C238" s="27" t="s">
        <v>595</v>
      </c>
      <c r="D238" s="24">
        <v>1</v>
      </c>
      <c r="E238" s="24" t="s">
        <v>38</v>
      </c>
      <c r="F238" s="28">
        <v>445.77</v>
      </c>
      <c r="G238" s="28">
        <v>445.77</v>
      </c>
      <c r="H238" s="29">
        <v>0.2056</v>
      </c>
      <c r="I238" s="28">
        <v>537.41999999999996</v>
      </c>
      <c r="J238" s="28">
        <v>537.41999999999996</v>
      </c>
    </row>
    <row r="239" spans="1:10" ht="29.25">
      <c r="A239" s="24" t="s">
        <v>596</v>
      </c>
      <c r="B239" s="24" t="s">
        <v>597</v>
      </c>
      <c r="C239" s="27" t="s">
        <v>598</v>
      </c>
      <c r="D239" s="24">
        <v>2</v>
      </c>
      <c r="E239" s="24" t="s">
        <v>38</v>
      </c>
      <c r="F239" s="28">
        <v>273.95</v>
      </c>
      <c r="G239" s="28">
        <v>273.95</v>
      </c>
      <c r="H239" s="29">
        <v>0.2056</v>
      </c>
      <c r="I239" s="28">
        <v>330.27</v>
      </c>
      <c r="J239" s="28">
        <v>660.54</v>
      </c>
    </row>
    <row r="240" spans="1:10" ht="29.25">
      <c r="A240" s="24" t="s">
        <v>599</v>
      </c>
      <c r="B240" s="24" t="s">
        <v>600</v>
      </c>
      <c r="C240" s="27" t="s">
        <v>601</v>
      </c>
      <c r="D240" s="24">
        <v>1</v>
      </c>
      <c r="E240" s="24" t="s">
        <v>38</v>
      </c>
      <c r="F240" s="28">
        <v>79.16</v>
      </c>
      <c r="G240" s="28">
        <v>79.16</v>
      </c>
      <c r="H240" s="29">
        <v>0.2056</v>
      </c>
      <c r="I240" s="28">
        <v>95.44</v>
      </c>
      <c r="J240" s="28">
        <v>95.44</v>
      </c>
    </row>
    <row r="241" spans="1:10">
      <c r="A241" s="24" t="s">
        <v>602</v>
      </c>
      <c r="B241" s="24" t="s">
        <v>603</v>
      </c>
      <c r="C241" s="27" t="s">
        <v>604</v>
      </c>
      <c r="D241" s="24">
        <v>1</v>
      </c>
      <c r="E241" s="24" t="s">
        <v>38</v>
      </c>
      <c r="F241" s="28">
        <v>883.85</v>
      </c>
      <c r="G241" s="28">
        <v>883.85</v>
      </c>
      <c r="H241" s="29">
        <v>0.2056</v>
      </c>
      <c r="I241" s="28">
        <v>1065.57</v>
      </c>
      <c r="J241" s="28">
        <v>1065.57</v>
      </c>
    </row>
    <row r="242" spans="1:10" ht="29.25">
      <c r="A242" s="24" t="s">
        <v>605</v>
      </c>
      <c r="B242" s="24" t="s">
        <v>606</v>
      </c>
      <c r="C242" s="27" t="s">
        <v>607</v>
      </c>
      <c r="D242" s="24">
        <v>2</v>
      </c>
      <c r="E242" s="24" t="s">
        <v>38</v>
      </c>
      <c r="F242" s="28">
        <v>4502.58</v>
      </c>
      <c r="G242" s="28">
        <v>4502.58</v>
      </c>
      <c r="H242" s="29">
        <v>0.2056</v>
      </c>
      <c r="I242" s="28">
        <v>5428.31</v>
      </c>
      <c r="J242" s="28">
        <v>10856.62</v>
      </c>
    </row>
    <row r="243" spans="1:10" ht="43.5">
      <c r="A243" s="24" t="s">
        <v>608</v>
      </c>
      <c r="B243" s="24" t="s">
        <v>609</v>
      </c>
      <c r="C243" s="27" t="s">
        <v>610</v>
      </c>
      <c r="D243" s="24">
        <v>2</v>
      </c>
      <c r="E243" s="24" t="s">
        <v>38</v>
      </c>
      <c r="F243" s="28">
        <v>185.11</v>
      </c>
      <c r="G243" s="28">
        <v>185.11</v>
      </c>
      <c r="H243" s="29">
        <v>0.2056</v>
      </c>
      <c r="I243" s="28">
        <v>223.17</v>
      </c>
      <c r="J243" s="28">
        <v>446.34</v>
      </c>
    </row>
    <row r="244" spans="1:10" ht="29.25">
      <c r="A244" s="24" t="s">
        <v>611</v>
      </c>
      <c r="B244" s="24" t="s">
        <v>612</v>
      </c>
      <c r="C244" s="27" t="s">
        <v>613</v>
      </c>
      <c r="D244" s="24">
        <v>40</v>
      </c>
      <c r="E244" s="24" t="s">
        <v>38</v>
      </c>
      <c r="F244" s="28">
        <v>216.06</v>
      </c>
      <c r="G244" s="28">
        <v>216.06</v>
      </c>
      <c r="H244" s="29">
        <v>0.2056</v>
      </c>
      <c r="I244" s="28">
        <v>260.48</v>
      </c>
      <c r="J244" s="28">
        <v>10419.200000000001</v>
      </c>
    </row>
    <row r="245" spans="1:10" ht="29.25">
      <c r="A245" s="24" t="s">
        <v>614</v>
      </c>
      <c r="B245" s="24" t="s">
        <v>615</v>
      </c>
      <c r="C245" s="27" t="s">
        <v>616</v>
      </c>
      <c r="D245" s="24">
        <v>2</v>
      </c>
      <c r="E245" s="24" t="s">
        <v>38</v>
      </c>
      <c r="F245" s="28">
        <v>276.02999999999997</v>
      </c>
      <c r="G245" s="28">
        <v>276.02999999999997</v>
      </c>
      <c r="H245" s="29">
        <v>0.2056</v>
      </c>
      <c r="I245" s="28">
        <v>332.78</v>
      </c>
      <c r="J245" s="28">
        <v>665.56</v>
      </c>
    </row>
    <row r="246" spans="1:10" ht="29.25">
      <c r="A246" s="24" t="s">
        <v>617</v>
      </c>
      <c r="B246" s="24" t="s">
        <v>618</v>
      </c>
      <c r="C246" s="27" t="s">
        <v>619</v>
      </c>
      <c r="D246" s="24">
        <v>1</v>
      </c>
      <c r="E246" s="24" t="s">
        <v>38</v>
      </c>
      <c r="F246" s="28">
        <v>1552.36</v>
      </c>
      <c r="G246" s="28">
        <v>1552.36</v>
      </c>
      <c r="H246" s="29">
        <v>0.2056</v>
      </c>
      <c r="I246" s="28">
        <v>1871.53</v>
      </c>
      <c r="J246" s="28">
        <v>1871.53</v>
      </c>
    </row>
    <row r="247" spans="1:10" ht="29.25">
      <c r="A247" s="24" t="s">
        <v>620</v>
      </c>
      <c r="B247" s="24" t="s">
        <v>621</v>
      </c>
      <c r="C247" s="27" t="s">
        <v>622</v>
      </c>
      <c r="D247" s="24">
        <v>34</v>
      </c>
      <c r="E247" s="24" t="s">
        <v>38</v>
      </c>
      <c r="F247" s="28">
        <v>168.12</v>
      </c>
      <c r="G247" s="28">
        <v>168.12</v>
      </c>
      <c r="H247" s="29">
        <v>0.2056</v>
      </c>
      <c r="I247" s="28">
        <v>202.69</v>
      </c>
      <c r="J247" s="28">
        <v>6891.46</v>
      </c>
    </row>
    <row r="248" spans="1:10" ht="29.25">
      <c r="A248" s="24" t="s">
        <v>623</v>
      </c>
      <c r="B248" s="24" t="s">
        <v>624</v>
      </c>
      <c r="C248" s="27" t="s">
        <v>625</v>
      </c>
      <c r="D248" s="24">
        <v>13</v>
      </c>
      <c r="E248" s="24" t="s">
        <v>38</v>
      </c>
      <c r="F248" s="28">
        <v>110.55</v>
      </c>
      <c r="G248" s="28">
        <v>110.55</v>
      </c>
      <c r="H248" s="29">
        <v>0.2056</v>
      </c>
      <c r="I248" s="28">
        <v>133.28</v>
      </c>
      <c r="J248" s="28">
        <v>1732.64</v>
      </c>
    </row>
    <row r="249" spans="1:10" ht="29.25">
      <c r="A249" s="24" t="s">
        <v>626</v>
      </c>
      <c r="B249" s="24" t="s">
        <v>627</v>
      </c>
      <c r="C249" s="27" t="s">
        <v>628</v>
      </c>
      <c r="D249" s="24">
        <v>34</v>
      </c>
      <c r="E249" s="24" t="s">
        <v>38</v>
      </c>
      <c r="F249" s="28">
        <v>167.38</v>
      </c>
      <c r="G249" s="28">
        <v>167.38</v>
      </c>
      <c r="H249" s="29">
        <v>0.2056</v>
      </c>
      <c r="I249" s="28">
        <v>201.79</v>
      </c>
      <c r="J249" s="28">
        <v>6860.86</v>
      </c>
    </row>
    <row r="250" spans="1:10" ht="29.25">
      <c r="A250" s="24" t="s">
        <v>629</v>
      </c>
      <c r="B250" s="24" t="s">
        <v>630</v>
      </c>
      <c r="C250" s="27" t="s">
        <v>631</v>
      </c>
      <c r="D250" s="24">
        <v>37</v>
      </c>
      <c r="E250" s="24" t="s">
        <v>38</v>
      </c>
      <c r="F250" s="28">
        <v>346.11</v>
      </c>
      <c r="G250" s="28">
        <v>346.11</v>
      </c>
      <c r="H250" s="29">
        <v>0.2056</v>
      </c>
      <c r="I250" s="28">
        <v>417.27</v>
      </c>
      <c r="J250" s="28">
        <v>15438.99</v>
      </c>
    </row>
    <row r="251" spans="1:10" ht="43.5">
      <c r="A251" s="24" t="s">
        <v>632</v>
      </c>
      <c r="B251" s="24" t="s">
        <v>633</v>
      </c>
      <c r="C251" s="27" t="s">
        <v>634</v>
      </c>
      <c r="D251" s="24">
        <v>49</v>
      </c>
      <c r="E251" s="24" t="s">
        <v>38</v>
      </c>
      <c r="F251" s="28">
        <v>29.15</v>
      </c>
      <c r="G251" s="28">
        <v>29.15</v>
      </c>
      <c r="H251" s="29">
        <v>0.2056</v>
      </c>
      <c r="I251" s="28">
        <v>35.14</v>
      </c>
      <c r="J251" s="28">
        <v>1721.86</v>
      </c>
    </row>
    <row r="252" spans="1:10" ht="29.25">
      <c r="A252" s="24" t="s">
        <v>635</v>
      </c>
      <c r="B252" s="24" t="s">
        <v>636</v>
      </c>
      <c r="C252" s="27" t="s">
        <v>637</v>
      </c>
      <c r="D252" s="24">
        <v>14</v>
      </c>
      <c r="E252" s="24" t="s">
        <v>38</v>
      </c>
      <c r="F252" s="28">
        <v>145.24</v>
      </c>
      <c r="G252" s="28">
        <v>145.24</v>
      </c>
      <c r="H252" s="29">
        <v>0.2056</v>
      </c>
      <c r="I252" s="28">
        <v>175.1</v>
      </c>
      <c r="J252" s="28">
        <v>2451.4</v>
      </c>
    </row>
    <row r="253" spans="1:10" ht="29.25">
      <c r="A253" s="24" t="s">
        <v>638</v>
      </c>
      <c r="B253" s="24" t="s">
        <v>639</v>
      </c>
      <c r="C253" s="27" t="s">
        <v>640</v>
      </c>
      <c r="D253" s="24">
        <v>25</v>
      </c>
      <c r="E253" s="24" t="s">
        <v>641</v>
      </c>
      <c r="F253" s="28">
        <v>1234.76</v>
      </c>
      <c r="G253" s="28">
        <v>1234.76</v>
      </c>
      <c r="H253" s="29">
        <v>0.2056</v>
      </c>
      <c r="I253" s="28">
        <v>1488.63</v>
      </c>
      <c r="J253" s="28">
        <v>37215.75</v>
      </c>
    </row>
    <row r="254" spans="1:10" ht="29.25">
      <c r="A254" s="24" t="s">
        <v>642</v>
      </c>
      <c r="B254" s="24" t="s">
        <v>643</v>
      </c>
      <c r="C254" s="27" t="s">
        <v>644</v>
      </c>
      <c r="D254" s="24">
        <v>30</v>
      </c>
      <c r="E254" s="24" t="s">
        <v>38</v>
      </c>
      <c r="F254" s="28">
        <v>96.49</v>
      </c>
      <c r="G254" s="28">
        <v>96.49</v>
      </c>
      <c r="H254" s="29">
        <v>0.2056</v>
      </c>
      <c r="I254" s="28">
        <v>116.33</v>
      </c>
      <c r="J254" s="28">
        <v>3489.9</v>
      </c>
    </row>
    <row r="255" spans="1:10" ht="43.5">
      <c r="A255" s="24" t="s">
        <v>645</v>
      </c>
      <c r="B255" s="24" t="s">
        <v>646</v>
      </c>
      <c r="C255" s="27" t="s">
        <v>647</v>
      </c>
      <c r="D255" s="24">
        <v>89</v>
      </c>
      <c r="E255" s="24" t="s">
        <v>38</v>
      </c>
      <c r="F255" s="28">
        <v>17.77</v>
      </c>
      <c r="G255" s="28">
        <v>17.77</v>
      </c>
      <c r="H255" s="29">
        <v>0.2056</v>
      </c>
      <c r="I255" s="28">
        <v>21.42</v>
      </c>
      <c r="J255" s="28">
        <v>1906.38</v>
      </c>
    </row>
    <row r="256" spans="1:10" ht="43.5">
      <c r="A256" s="24" t="s">
        <v>648</v>
      </c>
      <c r="B256" s="24" t="s">
        <v>649</v>
      </c>
      <c r="C256" s="27" t="s">
        <v>650</v>
      </c>
      <c r="D256" s="24">
        <v>2</v>
      </c>
      <c r="E256" s="24" t="s">
        <v>38</v>
      </c>
      <c r="F256" s="28">
        <v>93.62</v>
      </c>
      <c r="G256" s="28">
        <v>93.62</v>
      </c>
      <c r="H256" s="29">
        <v>0.2056</v>
      </c>
      <c r="I256" s="28">
        <v>112.87</v>
      </c>
      <c r="J256" s="28">
        <v>225.74</v>
      </c>
    </row>
    <row r="257" spans="1:10" ht="43.5">
      <c r="A257" s="24" t="s">
        <v>651</v>
      </c>
      <c r="B257" s="24" t="s">
        <v>652</v>
      </c>
      <c r="C257" s="27" t="s">
        <v>653</v>
      </c>
      <c r="D257" s="24">
        <v>26</v>
      </c>
      <c r="E257" s="24" t="s">
        <v>38</v>
      </c>
      <c r="F257" s="28">
        <v>26.86</v>
      </c>
      <c r="G257" s="28">
        <v>26.86</v>
      </c>
      <c r="H257" s="29">
        <v>0.2056</v>
      </c>
      <c r="I257" s="28">
        <v>32.380000000000003</v>
      </c>
      <c r="J257" s="28">
        <v>841.88</v>
      </c>
    </row>
    <row r="258" spans="1:10" ht="43.5">
      <c r="A258" s="24" t="s">
        <v>654</v>
      </c>
      <c r="B258" s="24" t="s">
        <v>655</v>
      </c>
      <c r="C258" s="27" t="s">
        <v>656</v>
      </c>
      <c r="D258" s="24">
        <v>74</v>
      </c>
      <c r="E258" s="24" t="s">
        <v>38</v>
      </c>
      <c r="F258" s="28">
        <v>14.62</v>
      </c>
      <c r="G258" s="28">
        <v>14.62</v>
      </c>
      <c r="H258" s="29">
        <v>0.2056</v>
      </c>
      <c r="I258" s="28">
        <v>17.63</v>
      </c>
      <c r="J258" s="28">
        <v>1304.6199999999999</v>
      </c>
    </row>
    <row r="259" spans="1:10" ht="43.5">
      <c r="A259" s="24" t="s">
        <v>657</v>
      </c>
      <c r="B259" s="24" t="s">
        <v>658</v>
      </c>
      <c r="C259" s="27" t="s">
        <v>659</v>
      </c>
      <c r="D259" s="24">
        <v>6</v>
      </c>
      <c r="E259" s="24" t="s">
        <v>38</v>
      </c>
      <c r="F259" s="28">
        <v>3.85</v>
      </c>
      <c r="G259" s="28">
        <v>3.85</v>
      </c>
      <c r="H259" s="29">
        <v>0.2056</v>
      </c>
      <c r="I259" s="28">
        <v>4.6399999999999997</v>
      </c>
      <c r="J259" s="28">
        <v>27.84</v>
      </c>
    </row>
    <row r="260" spans="1:10" ht="43.5">
      <c r="A260" s="24" t="s">
        <v>660</v>
      </c>
      <c r="B260" s="24" t="s">
        <v>661</v>
      </c>
      <c r="C260" s="27" t="s">
        <v>662</v>
      </c>
      <c r="D260" s="24">
        <v>8</v>
      </c>
      <c r="E260" s="24" t="s">
        <v>38</v>
      </c>
      <c r="F260" s="28">
        <v>117.62</v>
      </c>
      <c r="G260" s="28">
        <v>117.62</v>
      </c>
      <c r="H260" s="29">
        <v>0.2056</v>
      </c>
      <c r="I260" s="28">
        <v>141.80000000000001</v>
      </c>
      <c r="J260" s="28">
        <v>1134.4000000000001</v>
      </c>
    </row>
    <row r="261" spans="1:10" ht="30">
      <c r="A261" s="17">
        <v>29</v>
      </c>
      <c r="B261" s="18"/>
      <c r="C261" s="34" t="s">
        <v>663</v>
      </c>
      <c r="D261" s="18"/>
      <c r="E261" s="18"/>
      <c r="F261" s="18"/>
      <c r="G261" s="18"/>
      <c r="H261" s="18"/>
      <c r="I261" s="18"/>
      <c r="J261" s="30">
        <v>481429.74</v>
      </c>
    </row>
    <row r="262" spans="1:10" ht="72">
      <c r="A262" s="18" t="s">
        <v>664</v>
      </c>
      <c r="B262" s="18" t="s">
        <v>665</v>
      </c>
      <c r="C262" s="31" t="s">
        <v>666</v>
      </c>
      <c r="D262" s="32">
        <v>1222.1199999999999</v>
      </c>
      <c r="E262" s="18" t="s">
        <v>19</v>
      </c>
      <c r="F262" s="21">
        <v>326.75</v>
      </c>
      <c r="G262" s="21">
        <v>326.75</v>
      </c>
      <c r="H262" s="22">
        <v>0.2056</v>
      </c>
      <c r="I262" s="21">
        <v>393.93</v>
      </c>
      <c r="J262" s="21">
        <v>481429.74</v>
      </c>
    </row>
    <row r="263" spans="1:10">
      <c r="A263" s="23">
        <v>30</v>
      </c>
      <c r="B263" s="24"/>
      <c r="C263" s="25" t="s">
        <v>667</v>
      </c>
      <c r="D263" s="24"/>
      <c r="E263" s="24"/>
      <c r="F263" s="24"/>
      <c r="G263" s="24"/>
      <c r="H263" s="24"/>
      <c r="I263" s="24"/>
      <c r="J263" s="26">
        <v>417040.66</v>
      </c>
    </row>
    <row r="264" spans="1:10" ht="57.75">
      <c r="A264" s="24" t="s">
        <v>668</v>
      </c>
      <c r="B264" s="24" t="s">
        <v>669</v>
      </c>
      <c r="C264" s="27" t="s">
        <v>670</v>
      </c>
      <c r="D264" s="33">
        <v>5191.67</v>
      </c>
      <c r="E264" s="24" t="s">
        <v>19</v>
      </c>
      <c r="F264" s="28">
        <v>3.96</v>
      </c>
      <c r="G264" s="28">
        <v>3.96</v>
      </c>
      <c r="H264" s="29">
        <v>0.2056</v>
      </c>
      <c r="I264" s="28">
        <v>4.7699999999999996</v>
      </c>
      <c r="J264" s="28">
        <v>24764.27</v>
      </c>
    </row>
    <row r="265" spans="1:10" ht="72">
      <c r="A265" s="24" t="s">
        <v>671</v>
      </c>
      <c r="B265" s="24" t="s">
        <v>672</v>
      </c>
      <c r="C265" s="27" t="s">
        <v>673</v>
      </c>
      <c r="D265" s="33">
        <v>2252.35</v>
      </c>
      <c r="E265" s="24" t="s">
        <v>19</v>
      </c>
      <c r="F265" s="28">
        <v>6.69</v>
      </c>
      <c r="G265" s="28">
        <v>6.69</v>
      </c>
      <c r="H265" s="29">
        <v>0.2056</v>
      </c>
      <c r="I265" s="28">
        <v>8.07</v>
      </c>
      <c r="J265" s="28">
        <v>18176.47</v>
      </c>
    </row>
    <row r="266" spans="1:10" ht="86.25">
      <c r="A266" s="24" t="s">
        <v>674</v>
      </c>
      <c r="B266" s="24" t="s">
        <v>675</v>
      </c>
      <c r="C266" s="27" t="s">
        <v>676</v>
      </c>
      <c r="D266" s="33">
        <v>5191.67</v>
      </c>
      <c r="E266" s="24" t="s">
        <v>19</v>
      </c>
      <c r="F266" s="28">
        <v>32.909999999999997</v>
      </c>
      <c r="G266" s="28">
        <v>32.909999999999997</v>
      </c>
      <c r="H266" s="29">
        <v>0.2056</v>
      </c>
      <c r="I266" s="28">
        <v>39.68</v>
      </c>
      <c r="J266" s="28">
        <v>206005.46</v>
      </c>
    </row>
    <row r="267" spans="1:10" ht="72">
      <c r="A267" s="24" t="s">
        <v>677</v>
      </c>
      <c r="B267" s="24" t="s">
        <v>678</v>
      </c>
      <c r="C267" s="27" t="s">
        <v>679</v>
      </c>
      <c r="D267" s="33">
        <v>2252.35</v>
      </c>
      <c r="E267" s="24" t="s">
        <v>19</v>
      </c>
      <c r="F267" s="28">
        <v>36.6</v>
      </c>
      <c r="G267" s="28">
        <v>36.6</v>
      </c>
      <c r="H267" s="29">
        <v>0.2056</v>
      </c>
      <c r="I267" s="28">
        <v>44.12</v>
      </c>
      <c r="J267" s="28">
        <v>99373.68</v>
      </c>
    </row>
    <row r="268" spans="1:10" ht="43.5">
      <c r="A268" s="24" t="s">
        <v>680</v>
      </c>
      <c r="B268" s="24" t="s">
        <v>681</v>
      </c>
      <c r="C268" s="27" t="s">
        <v>682</v>
      </c>
      <c r="D268" s="24">
        <v>396.84</v>
      </c>
      <c r="E268" s="24" t="s">
        <v>19</v>
      </c>
      <c r="F268" s="28">
        <v>143.63999999999999</v>
      </c>
      <c r="G268" s="28">
        <v>143.63999999999999</v>
      </c>
      <c r="H268" s="29">
        <v>0.2056</v>
      </c>
      <c r="I268" s="28">
        <v>173.17</v>
      </c>
      <c r="J268" s="28">
        <v>68720.78</v>
      </c>
    </row>
    <row r="269" spans="1:10">
      <c r="A269" s="17">
        <v>31</v>
      </c>
      <c r="B269" s="18"/>
      <c r="C269" s="19" t="s">
        <v>683</v>
      </c>
      <c r="D269" s="18"/>
      <c r="E269" s="18"/>
      <c r="F269" s="18"/>
      <c r="G269" s="18"/>
      <c r="H269" s="18"/>
      <c r="I269" s="18"/>
      <c r="J269" s="30">
        <v>2139791.04</v>
      </c>
    </row>
    <row r="270" spans="1:10" ht="43.5">
      <c r="A270" s="18" t="s">
        <v>684</v>
      </c>
      <c r="B270" s="18" t="s">
        <v>685</v>
      </c>
      <c r="C270" s="31" t="s">
        <v>686</v>
      </c>
      <c r="D270" s="18">
        <v>292.95</v>
      </c>
      <c r="E270" s="18" t="s">
        <v>49</v>
      </c>
      <c r="F270" s="21">
        <v>107.89</v>
      </c>
      <c r="G270" s="21">
        <v>107.89</v>
      </c>
      <c r="H270" s="22">
        <v>0.2056</v>
      </c>
      <c r="I270" s="21">
        <v>130.07</v>
      </c>
      <c r="J270" s="21">
        <v>38104.019999999997</v>
      </c>
    </row>
    <row r="271" spans="1:10" ht="86.25">
      <c r="A271" s="18" t="s">
        <v>687</v>
      </c>
      <c r="B271" s="18" t="s">
        <v>688</v>
      </c>
      <c r="C271" s="31" t="s">
        <v>689</v>
      </c>
      <c r="D271" s="18">
        <v>181.22</v>
      </c>
      <c r="E271" s="18" t="s">
        <v>19</v>
      </c>
      <c r="F271" s="21">
        <v>38.61</v>
      </c>
      <c r="G271" s="21">
        <v>38.61</v>
      </c>
      <c r="H271" s="22">
        <v>0.2056</v>
      </c>
      <c r="I271" s="21">
        <v>46.55</v>
      </c>
      <c r="J271" s="21">
        <v>8435.7900000000009</v>
      </c>
    </row>
    <row r="272" spans="1:10" ht="57.75">
      <c r="A272" s="18" t="s">
        <v>690</v>
      </c>
      <c r="B272" s="18" t="s">
        <v>691</v>
      </c>
      <c r="C272" s="31" t="s">
        <v>692</v>
      </c>
      <c r="D272" s="18">
        <v>181.22</v>
      </c>
      <c r="E272" s="18" t="s">
        <v>19</v>
      </c>
      <c r="F272" s="21">
        <v>133.84</v>
      </c>
      <c r="G272" s="21">
        <v>133.84</v>
      </c>
      <c r="H272" s="22">
        <v>0.2056</v>
      </c>
      <c r="I272" s="21">
        <v>161.36000000000001</v>
      </c>
      <c r="J272" s="21">
        <v>29241.65</v>
      </c>
    </row>
    <row r="273" spans="1:10" ht="29.25">
      <c r="A273" s="18" t="s">
        <v>693</v>
      </c>
      <c r="B273" s="18" t="s">
        <v>694</v>
      </c>
      <c r="C273" s="31" t="s">
        <v>695</v>
      </c>
      <c r="D273" s="18">
        <v>2.4</v>
      </c>
      <c r="E273" s="18" t="s">
        <v>61</v>
      </c>
      <c r="F273" s="21">
        <v>107.76</v>
      </c>
      <c r="G273" s="21">
        <v>107.76</v>
      </c>
      <c r="H273" s="22">
        <v>0.2056</v>
      </c>
      <c r="I273" s="21">
        <v>129.91999999999999</v>
      </c>
      <c r="J273" s="21">
        <v>311.8</v>
      </c>
    </row>
    <row r="274" spans="1:10" ht="43.5">
      <c r="A274" s="18" t="s">
        <v>696</v>
      </c>
      <c r="B274" s="18" t="s">
        <v>697</v>
      </c>
      <c r="C274" s="31" t="s">
        <v>698</v>
      </c>
      <c r="D274" s="32">
        <v>5735.94</v>
      </c>
      <c r="E274" s="18" t="s">
        <v>19</v>
      </c>
      <c r="F274" s="21">
        <v>137.97999999999999</v>
      </c>
      <c r="G274" s="21">
        <v>137.97999999999999</v>
      </c>
      <c r="H274" s="22">
        <v>0.2056</v>
      </c>
      <c r="I274" s="21">
        <v>166.35</v>
      </c>
      <c r="J274" s="21">
        <v>954173.63</v>
      </c>
    </row>
    <row r="275" spans="1:10" ht="43.5">
      <c r="A275" s="18" t="s">
        <v>699</v>
      </c>
      <c r="B275" s="18" t="s">
        <v>700</v>
      </c>
      <c r="C275" s="31" t="s">
        <v>701</v>
      </c>
      <c r="D275" s="32">
        <v>1904.94</v>
      </c>
      <c r="E275" s="18" t="s">
        <v>19</v>
      </c>
      <c r="F275" s="21">
        <v>33.08</v>
      </c>
      <c r="G275" s="21">
        <v>33.08</v>
      </c>
      <c r="H275" s="22">
        <v>0.2056</v>
      </c>
      <c r="I275" s="21">
        <v>39.880000000000003</v>
      </c>
      <c r="J275" s="21">
        <v>75969.009999999995</v>
      </c>
    </row>
    <row r="276" spans="1:10" ht="100.5">
      <c r="A276" s="18" t="s">
        <v>702</v>
      </c>
      <c r="B276" s="18" t="s">
        <v>703</v>
      </c>
      <c r="C276" s="31" t="s">
        <v>704</v>
      </c>
      <c r="D276" s="32">
        <v>1242</v>
      </c>
      <c r="E276" s="18" t="s">
        <v>19</v>
      </c>
      <c r="F276" s="21">
        <v>745</v>
      </c>
      <c r="G276" s="21">
        <v>745</v>
      </c>
      <c r="H276" s="22">
        <v>0.11700000000000001</v>
      </c>
      <c r="I276" s="21">
        <v>832.17</v>
      </c>
      <c r="J276" s="21">
        <v>1033555.14</v>
      </c>
    </row>
    <row r="277" spans="1:10">
      <c r="A277" s="23">
        <v>32</v>
      </c>
      <c r="B277" s="24"/>
      <c r="C277" s="25" t="s">
        <v>705</v>
      </c>
      <c r="D277" s="24"/>
      <c r="E277" s="24"/>
      <c r="F277" s="24"/>
      <c r="G277" s="24"/>
      <c r="H277" s="24"/>
      <c r="I277" s="24"/>
      <c r="J277" s="26">
        <v>37046.86</v>
      </c>
    </row>
    <row r="278" spans="1:10" ht="29.25">
      <c r="A278" s="24" t="s">
        <v>706</v>
      </c>
      <c r="B278" s="24" t="s">
        <v>707</v>
      </c>
      <c r="C278" s="27" t="s">
        <v>708</v>
      </c>
      <c r="D278" s="24">
        <v>184.4</v>
      </c>
      <c r="E278" s="24" t="s">
        <v>19</v>
      </c>
      <c r="F278" s="28">
        <v>37.47</v>
      </c>
      <c r="G278" s="28">
        <v>37.47</v>
      </c>
      <c r="H278" s="29">
        <v>0.2056</v>
      </c>
      <c r="I278" s="28">
        <v>45.17</v>
      </c>
      <c r="J278" s="28">
        <v>8329.34</v>
      </c>
    </row>
    <row r="279" spans="1:10" ht="57.75">
      <c r="A279" s="24" t="s">
        <v>709</v>
      </c>
      <c r="B279" s="24" t="s">
        <v>710</v>
      </c>
      <c r="C279" s="27" t="s">
        <v>711</v>
      </c>
      <c r="D279" s="24">
        <v>59.06</v>
      </c>
      <c r="E279" s="24" t="s">
        <v>19</v>
      </c>
      <c r="F279" s="28">
        <v>375.2</v>
      </c>
      <c r="G279" s="28">
        <v>375.2</v>
      </c>
      <c r="H279" s="29">
        <v>0.2056</v>
      </c>
      <c r="I279" s="28">
        <v>452.34</v>
      </c>
      <c r="J279" s="28">
        <v>26715.200000000001</v>
      </c>
    </row>
    <row r="280" spans="1:10" ht="57.75">
      <c r="A280" s="24" t="s">
        <v>712</v>
      </c>
      <c r="B280" s="24" t="s">
        <v>713</v>
      </c>
      <c r="C280" s="27" t="s">
        <v>714</v>
      </c>
      <c r="D280" s="24">
        <v>33.25</v>
      </c>
      <c r="E280" s="24" t="s">
        <v>19</v>
      </c>
      <c r="F280" s="28">
        <v>5.57</v>
      </c>
      <c r="G280" s="28">
        <v>5.57</v>
      </c>
      <c r="H280" s="29">
        <v>0.2056</v>
      </c>
      <c r="I280" s="28">
        <v>6.72</v>
      </c>
      <c r="J280" s="28">
        <v>223.44</v>
      </c>
    </row>
    <row r="281" spans="1:10" ht="72">
      <c r="A281" s="24" t="s">
        <v>715</v>
      </c>
      <c r="B281" s="24" t="s">
        <v>716</v>
      </c>
      <c r="C281" s="27" t="s">
        <v>717</v>
      </c>
      <c r="D281" s="24">
        <v>33.25</v>
      </c>
      <c r="E281" s="24" t="s">
        <v>19</v>
      </c>
      <c r="F281" s="28">
        <v>44.38</v>
      </c>
      <c r="G281" s="28">
        <v>44.38</v>
      </c>
      <c r="H281" s="29">
        <v>0.2056</v>
      </c>
      <c r="I281" s="28">
        <v>53.5</v>
      </c>
      <c r="J281" s="28">
        <v>1778.88</v>
      </c>
    </row>
    <row r="282" spans="1:10">
      <c r="A282" s="17">
        <v>33</v>
      </c>
      <c r="B282" s="18"/>
      <c r="C282" s="19" t="s">
        <v>718</v>
      </c>
      <c r="D282" s="18"/>
      <c r="E282" s="18"/>
      <c r="F282" s="18"/>
      <c r="G282" s="18"/>
      <c r="H282" s="18"/>
      <c r="I282" s="18"/>
      <c r="J282" s="30">
        <v>2624746.23</v>
      </c>
    </row>
    <row r="283" spans="1:10" ht="114.75">
      <c r="A283" s="18" t="s">
        <v>719</v>
      </c>
      <c r="B283" s="18" t="s">
        <v>720</v>
      </c>
      <c r="C283" s="31" t="s">
        <v>721</v>
      </c>
      <c r="D283" s="32">
        <v>77175.72</v>
      </c>
      <c r="E283" s="18" t="s">
        <v>82</v>
      </c>
      <c r="F283" s="21">
        <v>34.01</v>
      </c>
      <c r="G283" s="21">
        <v>34.01</v>
      </c>
      <c r="H283" s="22">
        <v>0</v>
      </c>
      <c r="I283" s="21">
        <v>34.01</v>
      </c>
      <c r="J283" s="21">
        <v>2624746.23</v>
      </c>
    </row>
    <row r="284" spans="1:10">
      <c r="A284" s="23">
        <v>34</v>
      </c>
      <c r="B284" s="24"/>
      <c r="C284" s="25" t="s">
        <v>722</v>
      </c>
      <c r="D284" s="24"/>
      <c r="E284" s="24"/>
      <c r="F284" s="24"/>
      <c r="G284" s="24"/>
      <c r="H284" s="24"/>
      <c r="I284" s="24"/>
      <c r="J284" s="26">
        <v>199338.73</v>
      </c>
    </row>
    <row r="285" spans="1:10" ht="114.75">
      <c r="A285" s="24" t="s">
        <v>723</v>
      </c>
      <c r="B285" s="24" t="s">
        <v>720</v>
      </c>
      <c r="C285" s="27" t="s">
        <v>721</v>
      </c>
      <c r="D285" s="33">
        <v>5861.18</v>
      </c>
      <c r="E285" s="24" t="s">
        <v>82</v>
      </c>
      <c r="F285" s="28">
        <v>34.01</v>
      </c>
      <c r="G285" s="28">
        <v>34.01</v>
      </c>
      <c r="H285" s="29">
        <v>0</v>
      </c>
      <c r="I285" s="28">
        <v>34.01</v>
      </c>
      <c r="J285" s="28">
        <v>199338.73</v>
      </c>
    </row>
    <row r="286" spans="1:10">
      <c r="A286" s="17">
        <v>35</v>
      </c>
      <c r="B286" s="18"/>
      <c r="C286" s="19" t="s">
        <v>724</v>
      </c>
      <c r="D286" s="18"/>
      <c r="E286" s="18"/>
      <c r="F286" s="18"/>
      <c r="G286" s="18"/>
      <c r="H286" s="18"/>
      <c r="I286" s="18"/>
      <c r="J286" s="30">
        <v>1773488.86</v>
      </c>
    </row>
    <row r="287" spans="1:10" ht="114.75">
      <c r="A287" s="18" t="s">
        <v>725</v>
      </c>
      <c r="B287" s="18" t="s">
        <v>720</v>
      </c>
      <c r="C287" s="31" t="s">
        <v>721</v>
      </c>
      <c r="D287" s="32">
        <v>52146.1</v>
      </c>
      <c r="E287" s="18" t="s">
        <v>82</v>
      </c>
      <c r="F287" s="21">
        <v>34.01</v>
      </c>
      <c r="G287" s="21">
        <v>34.01</v>
      </c>
      <c r="H287" s="22">
        <v>0</v>
      </c>
      <c r="I287" s="21">
        <v>34.01</v>
      </c>
      <c r="J287" s="21">
        <v>1773488.86</v>
      </c>
    </row>
    <row r="288" spans="1:10" ht="30">
      <c r="A288" s="23">
        <v>36</v>
      </c>
      <c r="B288" s="24"/>
      <c r="C288" s="25" t="s">
        <v>968</v>
      </c>
      <c r="D288" s="24"/>
      <c r="E288" s="24"/>
      <c r="F288" s="24"/>
      <c r="G288" s="24"/>
      <c r="H288" s="24"/>
      <c r="I288" s="24"/>
      <c r="J288" s="26">
        <v>752575.32</v>
      </c>
    </row>
    <row r="289" spans="1:10" ht="114.75">
      <c r="A289" s="24" t="s">
        <v>726</v>
      </c>
      <c r="B289" s="24" t="s">
        <v>720</v>
      </c>
      <c r="C289" s="27" t="s">
        <v>721</v>
      </c>
      <c r="D289" s="33">
        <v>22128.06</v>
      </c>
      <c r="E289" s="24" t="s">
        <v>82</v>
      </c>
      <c r="F289" s="28">
        <v>34.01</v>
      </c>
      <c r="G289" s="28">
        <v>34.01</v>
      </c>
      <c r="H289" s="29">
        <v>0</v>
      </c>
      <c r="I289" s="28">
        <v>34.01</v>
      </c>
      <c r="J289" s="28">
        <v>752575.32</v>
      </c>
    </row>
    <row r="290" spans="1:10">
      <c r="A290" s="17">
        <v>37</v>
      </c>
      <c r="B290" s="18"/>
      <c r="C290" s="19" t="s">
        <v>727</v>
      </c>
      <c r="D290" s="18"/>
      <c r="E290" s="18"/>
      <c r="F290" s="18"/>
      <c r="G290" s="18"/>
      <c r="H290" s="18"/>
      <c r="I290" s="18"/>
      <c r="J290" s="30">
        <v>2122688.2999999998</v>
      </c>
    </row>
    <row r="291" spans="1:10" ht="43.5">
      <c r="A291" s="18" t="s">
        <v>728</v>
      </c>
      <c r="B291" s="18" t="s">
        <v>729</v>
      </c>
      <c r="C291" s="31" t="s">
        <v>730</v>
      </c>
      <c r="D291" s="32">
        <v>5957.18</v>
      </c>
      <c r="E291" s="18" t="s">
        <v>19</v>
      </c>
      <c r="F291" s="21">
        <v>272.45</v>
      </c>
      <c r="G291" s="21">
        <v>272.45</v>
      </c>
      <c r="H291" s="22">
        <v>0.2056</v>
      </c>
      <c r="I291" s="21">
        <v>328.47</v>
      </c>
      <c r="J291" s="21">
        <v>1956754.91</v>
      </c>
    </row>
    <row r="292" spans="1:10" ht="57.75">
      <c r="A292" s="18" t="s">
        <v>731</v>
      </c>
      <c r="B292" s="18" t="s">
        <v>732</v>
      </c>
      <c r="C292" s="31" t="s">
        <v>733</v>
      </c>
      <c r="D292" s="18">
        <v>161.19999999999999</v>
      </c>
      <c r="E292" s="18" t="s">
        <v>61</v>
      </c>
      <c r="F292" s="21">
        <v>351.97</v>
      </c>
      <c r="G292" s="21">
        <v>351.97</v>
      </c>
      <c r="H292" s="22">
        <v>0.2056</v>
      </c>
      <c r="I292" s="21">
        <v>424.34</v>
      </c>
      <c r="J292" s="21">
        <v>68403.61</v>
      </c>
    </row>
    <row r="293" spans="1:10" ht="57.75">
      <c r="A293" s="18" t="s">
        <v>734</v>
      </c>
      <c r="B293" s="18" t="s">
        <v>735</v>
      </c>
      <c r="C293" s="31" t="s">
        <v>736</v>
      </c>
      <c r="D293" s="18">
        <v>209.3</v>
      </c>
      <c r="E293" s="18" t="s">
        <v>61</v>
      </c>
      <c r="F293" s="21">
        <v>294.83</v>
      </c>
      <c r="G293" s="21">
        <v>294.83</v>
      </c>
      <c r="H293" s="22">
        <v>0.2056</v>
      </c>
      <c r="I293" s="21">
        <v>355.45</v>
      </c>
      <c r="J293" s="21">
        <v>74395.69</v>
      </c>
    </row>
    <row r="294" spans="1:10" ht="57.75">
      <c r="A294" s="18" t="s">
        <v>737</v>
      </c>
      <c r="B294" s="18" t="s">
        <v>738</v>
      </c>
      <c r="C294" s="31" t="s">
        <v>739</v>
      </c>
      <c r="D294" s="18">
        <v>232.2</v>
      </c>
      <c r="E294" s="18" t="s">
        <v>61</v>
      </c>
      <c r="F294" s="21">
        <v>82.64</v>
      </c>
      <c r="G294" s="21">
        <v>82.64</v>
      </c>
      <c r="H294" s="22">
        <v>0.2056</v>
      </c>
      <c r="I294" s="21">
        <v>99.63</v>
      </c>
      <c r="J294" s="21">
        <v>23134.09</v>
      </c>
    </row>
    <row r="295" spans="1:10">
      <c r="A295" s="23">
        <v>38</v>
      </c>
      <c r="B295" s="24"/>
      <c r="C295" s="25" t="s">
        <v>740</v>
      </c>
      <c r="D295" s="24"/>
      <c r="E295" s="24"/>
      <c r="F295" s="24"/>
      <c r="G295" s="24"/>
      <c r="H295" s="24"/>
      <c r="I295" s="24"/>
      <c r="J295" s="26">
        <v>214002.3</v>
      </c>
    </row>
    <row r="296" spans="1:10" ht="29.25">
      <c r="A296" s="24" t="s">
        <v>741</v>
      </c>
      <c r="B296" s="24" t="s">
        <v>742</v>
      </c>
      <c r="C296" s="27" t="s">
        <v>743</v>
      </c>
      <c r="D296" s="24">
        <v>605.4</v>
      </c>
      <c r="E296" s="24" t="s">
        <v>61</v>
      </c>
      <c r="F296" s="28">
        <v>82.07</v>
      </c>
      <c r="G296" s="28">
        <v>82.07</v>
      </c>
      <c r="H296" s="29">
        <v>0.2056</v>
      </c>
      <c r="I296" s="28">
        <v>98.94</v>
      </c>
      <c r="J296" s="28">
        <v>59898.28</v>
      </c>
    </row>
    <row r="297" spans="1:10" ht="57.75">
      <c r="A297" s="24" t="s">
        <v>744</v>
      </c>
      <c r="B297" s="24" t="s">
        <v>745</v>
      </c>
      <c r="C297" s="27" t="s">
        <v>746</v>
      </c>
      <c r="D297" s="24">
        <v>85.4</v>
      </c>
      <c r="E297" s="24" t="s">
        <v>19</v>
      </c>
      <c r="F297" s="28">
        <v>755.73</v>
      </c>
      <c r="G297" s="28">
        <v>755.73</v>
      </c>
      <c r="H297" s="29">
        <v>0.2056</v>
      </c>
      <c r="I297" s="28">
        <v>911.11</v>
      </c>
      <c r="J297" s="28">
        <v>77808.789999999994</v>
      </c>
    </row>
    <row r="298" spans="1:10" ht="43.5">
      <c r="A298" s="24" t="s">
        <v>747</v>
      </c>
      <c r="B298" s="24" t="s">
        <v>748</v>
      </c>
      <c r="C298" s="27" t="s">
        <v>749</v>
      </c>
      <c r="D298" s="24">
        <v>105.92</v>
      </c>
      <c r="E298" s="24" t="s">
        <v>19</v>
      </c>
      <c r="F298" s="28">
        <v>597.47</v>
      </c>
      <c r="G298" s="28">
        <v>597.47</v>
      </c>
      <c r="H298" s="29">
        <v>0.2056</v>
      </c>
      <c r="I298" s="28">
        <v>720.31</v>
      </c>
      <c r="J298" s="28">
        <v>76295.23</v>
      </c>
    </row>
    <row r="299" spans="1:10">
      <c r="A299" s="17">
        <v>39</v>
      </c>
      <c r="B299" s="18"/>
      <c r="C299" s="19" t="s">
        <v>750</v>
      </c>
      <c r="D299" s="18"/>
      <c r="E299" s="18"/>
      <c r="F299" s="18"/>
      <c r="G299" s="18"/>
      <c r="H299" s="18"/>
      <c r="I299" s="18"/>
      <c r="J299" s="30">
        <v>1081516.93</v>
      </c>
    </row>
    <row r="300" spans="1:10" ht="86.25">
      <c r="A300" s="18" t="s">
        <v>751</v>
      </c>
      <c r="B300" s="18" t="s">
        <v>752</v>
      </c>
      <c r="C300" s="31" t="s">
        <v>753</v>
      </c>
      <c r="D300" s="18">
        <v>510.15</v>
      </c>
      <c r="E300" s="18" t="s">
        <v>19</v>
      </c>
      <c r="F300" s="21">
        <v>1484.61</v>
      </c>
      <c r="G300" s="21">
        <v>1484.61</v>
      </c>
      <c r="H300" s="22">
        <v>0.11700000000000001</v>
      </c>
      <c r="I300" s="21">
        <v>1658.31</v>
      </c>
      <c r="J300" s="21">
        <v>845986.84</v>
      </c>
    </row>
    <row r="301" spans="1:10" ht="72">
      <c r="A301" s="18" t="s">
        <v>754</v>
      </c>
      <c r="B301" s="18" t="s">
        <v>755</v>
      </c>
      <c r="C301" s="31" t="s">
        <v>756</v>
      </c>
      <c r="D301" s="18">
        <v>881.97</v>
      </c>
      <c r="E301" s="18" t="s">
        <v>19</v>
      </c>
      <c r="F301" s="21">
        <v>221.51</v>
      </c>
      <c r="G301" s="21">
        <v>221.51</v>
      </c>
      <c r="H301" s="22">
        <v>0.2056</v>
      </c>
      <c r="I301" s="21">
        <v>267.05</v>
      </c>
      <c r="J301" s="21">
        <v>235530.09</v>
      </c>
    </row>
    <row r="302" spans="1:10">
      <c r="A302" s="23">
        <v>40</v>
      </c>
      <c r="B302" s="24"/>
      <c r="C302" s="25" t="s">
        <v>757</v>
      </c>
      <c r="D302" s="24"/>
      <c r="E302" s="24"/>
      <c r="F302" s="24"/>
      <c r="G302" s="24"/>
      <c r="H302" s="24"/>
      <c r="I302" s="24"/>
      <c r="J302" s="26">
        <v>56321.17</v>
      </c>
    </row>
    <row r="303" spans="1:10" ht="72">
      <c r="A303" s="24" t="s">
        <v>758</v>
      </c>
      <c r="B303" s="24" t="s">
        <v>759</v>
      </c>
      <c r="C303" s="27" t="s">
        <v>760</v>
      </c>
      <c r="D303" s="24">
        <v>7</v>
      </c>
      <c r="E303" s="24" t="s">
        <v>38</v>
      </c>
      <c r="F303" s="28">
        <v>850.39</v>
      </c>
      <c r="G303" s="28">
        <v>850.39</v>
      </c>
      <c r="H303" s="29">
        <v>0.2056</v>
      </c>
      <c r="I303" s="28">
        <v>1025.23</v>
      </c>
      <c r="J303" s="28">
        <v>7176.61</v>
      </c>
    </row>
    <row r="304" spans="1:10" ht="72">
      <c r="A304" s="24" t="s">
        <v>761</v>
      </c>
      <c r="B304" s="24" t="s">
        <v>762</v>
      </c>
      <c r="C304" s="27" t="s">
        <v>763</v>
      </c>
      <c r="D304" s="24">
        <v>4</v>
      </c>
      <c r="E304" s="24" t="s">
        <v>38</v>
      </c>
      <c r="F304" s="28">
        <v>898.54</v>
      </c>
      <c r="G304" s="28">
        <v>898.54</v>
      </c>
      <c r="H304" s="29">
        <v>0.2056</v>
      </c>
      <c r="I304" s="28">
        <v>1083.28</v>
      </c>
      <c r="J304" s="28">
        <v>4333.12</v>
      </c>
    </row>
    <row r="305" spans="1:10" ht="43.5">
      <c r="A305" s="24" t="s">
        <v>764</v>
      </c>
      <c r="B305" s="24" t="s">
        <v>765</v>
      </c>
      <c r="C305" s="27" t="s">
        <v>766</v>
      </c>
      <c r="D305" s="24">
        <v>51.66</v>
      </c>
      <c r="E305" s="24" t="s">
        <v>19</v>
      </c>
      <c r="F305" s="28">
        <v>719.5</v>
      </c>
      <c r="G305" s="28">
        <v>719.5</v>
      </c>
      <c r="H305" s="29">
        <v>0.2056</v>
      </c>
      <c r="I305" s="28">
        <v>867.43</v>
      </c>
      <c r="J305" s="28">
        <v>44811.44</v>
      </c>
    </row>
    <row r="306" spans="1:10">
      <c r="A306" s="17">
        <v>41</v>
      </c>
      <c r="B306" s="18"/>
      <c r="C306" s="19" t="s">
        <v>767</v>
      </c>
      <c r="D306" s="18"/>
      <c r="E306" s="18"/>
      <c r="F306" s="18"/>
      <c r="G306" s="18"/>
      <c r="H306" s="18"/>
      <c r="I306" s="18"/>
      <c r="J306" s="30">
        <v>9183.24</v>
      </c>
    </row>
    <row r="307" spans="1:10" ht="57.75">
      <c r="A307" s="18" t="s">
        <v>768</v>
      </c>
      <c r="B307" s="18" t="s">
        <v>769</v>
      </c>
      <c r="C307" s="31" t="s">
        <v>770</v>
      </c>
      <c r="D307" s="18">
        <v>43</v>
      </c>
      <c r="E307" s="18" t="s">
        <v>38</v>
      </c>
      <c r="F307" s="21">
        <v>141.06</v>
      </c>
      <c r="G307" s="21">
        <v>141.06</v>
      </c>
      <c r="H307" s="22">
        <v>0.2056</v>
      </c>
      <c r="I307" s="21">
        <v>170.06</v>
      </c>
      <c r="J307" s="21">
        <v>7312.58</v>
      </c>
    </row>
    <row r="308" spans="1:10" ht="57.75">
      <c r="A308" s="18" t="s">
        <v>771</v>
      </c>
      <c r="B308" s="18" t="s">
        <v>772</v>
      </c>
      <c r="C308" s="31" t="s">
        <v>773</v>
      </c>
      <c r="D308" s="18">
        <v>11</v>
      </c>
      <c r="E308" s="18" t="s">
        <v>38</v>
      </c>
      <c r="F308" s="21">
        <v>141.06</v>
      </c>
      <c r="G308" s="21">
        <v>141.06</v>
      </c>
      <c r="H308" s="22">
        <v>0.2056</v>
      </c>
      <c r="I308" s="21">
        <v>170.06</v>
      </c>
      <c r="J308" s="21">
        <v>1870.66</v>
      </c>
    </row>
    <row r="309" spans="1:10">
      <c r="A309" s="23">
        <v>42</v>
      </c>
      <c r="B309" s="24"/>
      <c r="C309" s="25" t="s">
        <v>774</v>
      </c>
      <c r="D309" s="24"/>
      <c r="E309" s="24"/>
      <c r="F309" s="24"/>
      <c r="G309" s="24"/>
      <c r="H309" s="24"/>
      <c r="I309" s="24"/>
      <c r="J309" s="26">
        <v>471876.77</v>
      </c>
    </row>
    <row r="310" spans="1:10" ht="29.25">
      <c r="A310" s="24" t="s">
        <v>775</v>
      </c>
      <c r="B310" s="24" t="s">
        <v>776</v>
      </c>
      <c r="C310" s="27" t="s">
        <v>777</v>
      </c>
      <c r="D310" s="24">
        <v>690.88</v>
      </c>
      <c r="E310" s="24" t="s">
        <v>61</v>
      </c>
      <c r="F310" s="28">
        <v>122.39</v>
      </c>
      <c r="G310" s="28">
        <v>122.39</v>
      </c>
      <c r="H310" s="29">
        <v>0.2056</v>
      </c>
      <c r="I310" s="28">
        <v>147.55000000000001</v>
      </c>
      <c r="J310" s="28">
        <v>101939.35</v>
      </c>
    </row>
    <row r="311" spans="1:10" ht="86.25">
      <c r="A311" s="24" t="s">
        <v>778</v>
      </c>
      <c r="B311" s="24" t="s">
        <v>779</v>
      </c>
      <c r="C311" s="27" t="s">
        <v>780</v>
      </c>
      <c r="D311" s="24">
        <v>259.14</v>
      </c>
      <c r="E311" s="24" t="s">
        <v>61</v>
      </c>
      <c r="F311" s="28">
        <v>682.12</v>
      </c>
      <c r="G311" s="28">
        <v>682.12</v>
      </c>
      <c r="H311" s="29">
        <v>0.2056</v>
      </c>
      <c r="I311" s="28">
        <v>822.36</v>
      </c>
      <c r="J311" s="28">
        <v>213106.35</v>
      </c>
    </row>
    <row r="312" spans="1:10" ht="43.5">
      <c r="A312" s="24" t="s">
        <v>781</v>
      </c>
      <c r="B312" s="24" t="s">
        <v>782</v>
      </c>
      <c r="C312" s="27" t="s">
        <v>783</v>
      </c>
      <c r="D312" s="24">
        <v>39.18</v>
      </c>
      <c r="E312" s="24" t="s">
        <v>61</v>
      </c>
      <c r="F312" s="28">
        <v>778.37</v>
      </c>
      <c r="G312" s="28">
        <v>778.37</v>
      </c>
      <c r="H312" s="29">
        <v>0.2056</v>
      </c>
      <c r="I312" s="28">
        <v>938.4</v>
      </c>
      <c r="J312" s="28">
        <v>36766.51</v>
      </c>
    </row>
    <row r="313" spans="1:10" ht="100.5">
      <c r="A313" s="24" t="s">
        <v>784</v>
      </c>
      <c r="B313" s="24" t="s">
        <v>785</v>
      </c>
      <c r="C313" s="27" t="s">
        <v>786</v>
      </c>
      <c r="D313" s="24">
        <v>146</v>
      </c>
      <c r="E313" s="24" t="s">
        <v>61</v>
      </c>
      <c r="F313" s="28">
        <v>682.12</v>
      </c>
      <c r="G313" s="28">
        <v>682.12</v>
      </c>
      <c r="H313" s="29">
        <v>0.2056</v>
      </c>
      <c r="I313" s="28">
        <v>822.36</v>
      </c>
      <c r="J313" s="28">
        <v>120064.56</v>
      </c>
    </row>
    <row r="314" spans="1:10">
      <c r="A314" s="17">
        <v>43</v>
      </c>
      <c r="B314" s="18"/>
      <c r="C314" s="19" t="s">
        <v>787</v>
      </c>
      <c r="D314" s="18"/>
      <c r="E314" s="18"/>
      <c r="F314" s="18"/>
      <c r="G314" s="18"/>
      <c r="H314" s="18"/>
      <c r="I314" s="18"/>
      <c r="J314" s="30">
        <v>116740.49</v>
      </c>
    </row>
    <row r="315" spans="1:10" ht="43.5">
      <c r="A315" s="18" t="s">
        <v>788</v>
      </c>
      <c r="B315" s="18" t="s">
        <v>789</v>
      </c>
      <c r="C315" s="31" t="s">
        <v>790</v>
      </c>
      <c r="D315" s="18">
        <v>14</v>
      </c>
      <c r="E315" s="18" t="s">
        <v>38</v>
      </c>
      <c r="F315" s="21">
        <v>84.8</v>
      </c>
      <c r="G315" s="21">
        <v>84.8</v>
      </c>
      <c r="H315" s="22">
        <v>0.2056</v>
      </c>
      <c r="I315" s="21">
        <v>102.23</v>
      </c>
      <c r="J315" s="21">
        <v>1431.22</v>
      </c>
    </row>
    <row r="316" spans="1:10" ht="43.5">
      <c r="A316" s="18" t="s">
        <v>791</v>
      </c>
      <c r="B316" s="18" t="s">
        <v>792</v>
      </c>
      <c r="C316" s="31" t="s">
        <v>793</v>
      </c>
      <c r="D316" s="18">
        <v>24</v>
      </c>
      <c r="E316" s="18" t="s">
        <v>38</v>
      </c>
      <c r="F316" s="21">
        <v>89.23</v>
      </c>
      <c r="G316" s="21">
        <v>89.23</v>
      </c>
      <c r="H316" s="22">
        <v>0.2056</v>
      </c>
      <c r="I316" s="21">
        <v>107.58</v>
      </c>
      <c r="J316" s="21">
        <v>2581.92</v>
      </c>
    </row>
    <row r="317" spans="1:10" ht="43.5">
      <c r="A317" s="18" t="s">
        <v>794</v>
      </c>
      <c r="B317" s="18" t="s">
        <v>795</v>
      </c>
      <c r="C317" s="31" t="s">
        <v>796</v>
      </c>
      <c r="D317" s="18">
        <v>33</v>
      </c>
      <c r="E317" s="18" t="s">
        <v>38</v>
      </c>
      <c r="F317" s="21">
        <v>321.76</v>
      </c>
      <c r="G317" s="21">
        <v>321.76</v>
      </c>
      <c r="H317" s="22">
        <v>0.2056</v>
      </c>
      <c r="I317" s="21">
        <v>387.91</v>
      </c>
      <c r="J317" s="21">
        <v>12801.03</v>
      </c>
    </row>
    <row r="318" spans="1:10" ht="57.75">
      <c r="A318" s="18" t="s">
        <v>797</v>
      </c>
      <c r="B318" s="18" t="s">
        <v>798</v>
      </c>
      <c r="C318" s="31" t="s">
        <v>799</v>
      </c>
      <c r="D318" s="18">
        <v>14</v>
      </c>
      <c r="E318" s="18" t="s">
        <v>38</v>
      </c>
      <c r="F318" s="21">
        <v>276.64999999999998</v>
      </c>
      <c r="G318" s="21">
        <v>276.64999999999998</v>
      </c>
      <c r="H318" s="22">
        <v>0.2056</v>
      </c>
      <c r="I318" s="21">
        <v>333.53</v>
      </c>
      <c r="J318" s="21">
        <v>4669.42</v>
      </c>
    </row>
    <row r="319" spans="1:10" ht="57.75">
      <c r="A319" s="18" t="s">
        <v>800</v>
      </c>
      <c r="B319" s="18" t="s">
        <v>801</v>
      </c>
      <c r="C319" s="31" t="s">
        <v>802</v>
      </c>
      <c r="D319" s="18">
        <v>27</v>
      </c>
      <c r="E319" s="18" t="s">
        <v>38</v>
      </c>
      <c r="F319" s="21">
        <v>356.88</v>
      </c>
      <c r="G319" s="21">
        <v>356.88</v>
      </c>
      <c r="H319" s="22">
        <v>0.2056</v>
      </c>
      <c r="I319" s="21">
        <v>430.25</v>
      </c>
      <c r="J319" s="21">
        <v>11616.75</v>
      </c>
    </row>
    <row r="320" spans="1:10" ht="57.75">
      <c r="A320" s="18" t="s">
        <v>803</v>
      </c>
      <c r="B320" s="18" t="s">
        <v>804</v>
      </c>
      <c r="C320" s="31" t="s">
        <v>805</v>
      </c>
      <c r="D320" s="18">
        <v>6</v>
      </c>
      <c r="E320" s="18" t="s">
        <v>38</v>
      </c>
      <c r="F320" s="21">
        <v>864.7</v>
      </c>
      <c r="G320" s="21">
        <v>864.7</v>
      </c>
      <c r="H320" s="22">
        <v>0.2056</v>
      </c>
      <c r="I320" s="21">
        <v>1042.48</v>
      </c>
      <c r="J320" s="21">
        <v>6254.88</v>
      </c>
    </row>
    <row r="321" spans="1:10" ht="43.5">
      <c r="A321" s="18" t="s">
        <v>806</v>
      </c>
      <c r="B321" s="18" t="s">
        <v>807</v>
      </c>
      <c r="C321" s="31" t="s">
        <v>808</v>
      </c>
      <c r="D321" s="18">
        <v>14</v>
      </c>
      <c r="E321" s="18" t="s">
        <v>38</v>
      </c>
      <c r="F321" s="21">
        <v>675.13</v>
      </c>
      <c r="G321" s="21">
        <v>675.13</v>
      </c>
      <c r="H321" s="22">
        <v>0.2056</v>
      </c>
      <c r="I321" s="21">
        <v>813.94</v>
      </c>
      <c r="J321" s="21">
        <v>11395.16</v>
      </c>
    </row>
    <row r="322" spans="1:10" ht="57" customHeight="1">
      <c r="A322" s="18" t="s">
        <v>809</v>
      </c>
      <c r="B322" s="18" t="s">
        <v>810</v>
      </c>
      <c r="C322" s="31" t="s">
        <v>811</v>
      </c>
      <c r="D322" s="18">
        <v>4</v>
      </c>
      <c r="E322" s="18" t="s">
        <v>38</v>
      </c>
      <c r="F322" s="21">
        <v>155.24</v>
      </c>
      <c r="G322" s="21">
        <v>155.24</v>
      </c>
      <c r="H322" s="22">
        <v>0.2056</v>
      </c>
      <c r="I322" s="21">
        <v>187.16</v>
      </c>
      <c r="J322" s="21">
        <v>748.64</v>
      </c>
    </row>
    <row r="323" spans="1:10" ht="57.75">
      <c r="A323" s="18" t="s">
        <v>812</v>
      </c>
      <c r="B323" s="18" t="s">
        <v>813</v>
      </c>
      <c r="C323" s="31" t="s">
        <v>814</v>
      </c>
      <c r="D323" s="18">
        <v>25</v>
      </c>
      <c r="E323" s="18" t="s">
        <v>38</v>
      </c>
      <c r="F323" s="21">
        <v>628.03</v>
      </c>
      <c r="G323" s="21">
        <v>628.03</v>
      </c>
      <c r="H323" s="22">
        <v>0.2056</v>
      </c>
      <c r="I323" s="21">
        <v>757.15</v>
      </c>
      <c r="J323" s="21">
        <v>18928.75</v>
      </c>
    </row>
    <row r="324" spans="1:10" ht="43.5">
      <c r="A324" s="18" t="s">
        <v>815</v>
      </c>
      <c r="B324" s="18" t="s">
        <v>816</v>
      </c>
      <c r="C324" s="31" t="s">
        <v>817</v>
      </c>
      <c r="D324" s="18">
        <v>2</v>
      </c>
      <c r="E324" s="18" t="s">
        <v>38</v>
      </c>
      <c r="F324" s="21">
        <v>2624.39</v>
      </c>
      <c r="G324" s="21">
        <v>2624.39</v>
      </c>
      <c r="H324" s="22">
        <v>0.2056</v>
      </c>
      <c r="I324" s="21">
        <v>3163.96</v>
      </c>
      <c r="J324" s="21">
        <v>6327.92</v>
      </c>
    </row>
    <row r="325" spans="1:10" ht="43.5">
      <c r="A325" s="18" t="s">
        <v>818</v>
      </c>
      <c r="B325" s="18" t="s">
        <v>819</v>
      </c>
      <c r="C325" s="31" t="s">
        <v>820</v>
      </c>
      <c r="D325" s="18">
        <v>4</v>
      </c>
      <c r="E325" s="18" t="s">
        <v>38</v>
      </c>
      <c r="F325" s="21">
        <v>1712.13</v>
      </c>
      <c r="G325" s="21">
        <v>1712.13</v>
      </c>
      <c r="H325" s="22">
        <v>0.2056</v>
      </c>
      <c r="I325" s="21">
        <v>2064.14</v>
      </c>
      <c r="J325" s="21">
        <v>8256.56</v>
      </c>
    </row>
    <row r="326" spans="1:10" ht="43.5">
      <c r="A326" s="18" t="s">
        <v>821</v>
      </c>
      <c r="B326" s="18" t="s">
        <v>822</v>
      </c>
      <c r="C326" s="31" t="s">
        <v>823</v>
      </c>
      <c r="D326" s="18">
        <v>1</v>
      </c>
      <c r="E326" s="18" t="s">
        <v>38</v>
      </c>
      <c r="F326" s="21">
        <v>1098.8399999999999</v>
      </c>
      <c r="G326" s="21">
        <v>1098.8399999999999</v>
      </c>
      <c r="H326" s="22">
        <v>0.2056</v>
      </c>
      <c r="I326" s="21">
        <v>1324.76</v>
      </c>
      <c r="J326" s="21">
        <v>1324.76</v>
      </c>
    </row>
    <row r="327" spans="1:10" ht="43.5">
      <c r="A327" s="18" t="s">
        <v>824</v>
      </c>
      <c r="B327" s="18" t="s">
        <v>825</v>
      </c>
      <c r="C327" s="31" t="s">
        <v>826</v>
      </c>
      <c r="D327" s="18">
        <v>17</v>
      </c>
      <c r="E327" s="18" t="s">
        <v>38</v>
      </c>
      <c r="F327" s="21">
        <v>60.39</v>
      </c>
      <c r="G327" s="21">
        <v>60.39</v>
      </c>
      <c r="H327" s="22">
        <v>0.2056</v>
      </c>
      <c r="I327" s="21">
        <v>72.81</v>
      </c>
      <c r="J327" s="21">
        <v>1237.77</v>
      </c>
    </row>
    <row r="328" spans="1:10" ht="29.25">
      <c r="A328" s="18" t="s">
        <v>827</v>
      </c>
      <c r="B328" s="18" t="s">
        <v>828</v>
      </c>
      <c r="C328" s="31" t="s">
        <v>829</v>
      </c>
      <c r="D328" s="18">
        <v>33</v>
      </c>
      <c r="E328" s="18" t="s">
        <v>38</v>
      </c>
      <c r="F328" s="21">
        <v>60.39</v>
      </c>
      <c r="G328" s="21">
        <v>60.39</v>
      </c>
      <c r="H328" s="22">
        <v>0.2056</v>
      </c>
      <c r="I328" s="21">
        <v>72.81</v>
      </c>
      <c r="J328" s="21">
        <v>2402.73</v>
      </c>
    </row>
    <row r="329" spans="1:10" ht="43.5">
      <c r="A329" s="18" t="s">
        <v>830</v>
      </c>
      <c r="B329" s="18" t="s">
        <v>831</v>
      </c>
      <c r="C329" s="31" t="s">
        <v>832</v>
      </c>
      <c r="D329" s="18">
        <v>17</v>
      </c>
      <c r="E329" s="18" t="s">
        <v>38</v>
      </c>
      <c r="F329" s="21">
        <v>59.34</v>
      </c>
      <c r="G329" s="21">
        <v>59.34</v>
      </c>
      <c r="H329" s="22">
        <v>0.2056</v>
      </c>
      <c r="I329" s="21">
        <v>71.540000000000006</v>
      </c>
      <c r="J329" s="21">
        <v>1216.18</v>
      </c>
    </row>
    <row r="330" spans="1:10" ht="29.25">
      <c r="A330" s="18" t="s">
        <v>833</v>
      </c>
      <c r="B330" s="18" t="s">
        <v>834</v>
      </c>
      <c r="C330" s="31" t="s">
        <v>835</v>
      </c>
      <c r="D330" s="18">
        <v>14</v>
      </c>
      <c r="E330" s="18" t="s">
        <v>38</v>
      </c>
      <c r="F330" s="21">
        <v>69.099999999999994</v>
      </c>
      <c r="G330" s="21">
        <v>69.099999999999994</v>
      </c>
      <c r="H330" s="22">
        <v>0.2056</v>
      </c>
      <c r="I330" s="21">
        <v>83.31</v>
      </c>
      <c r="J330" s="21">
        <v>1166.3399999999999</v>
      </c>
    </row>
    <row r="331" spans="1:10" ht="43.5">
      <c r="A331" s="18" t="s">
        <v>836</v>
      </c>
      <c r="B331" s="18" t="s">
        <v>837</v>
      </c>
      <c r="C331" s="31" t="s">
        <v>838</v>
      </c>
      <c r="D331" s="18">
        <v>29</v>
      </c>
      <c r="E331" s="18" t="s">
        <v>38</v>
      </c>
      <c r="F331" s="21">
        <v>57.19</v>
      </c>
      <c r="G331" s="21">
        <v>57.19</v>
      </c>
      <c r="H331" s="22">
        <v>0.2056</v>
      </c>
      <c r="I331" s="21">
        <v>68.95</v>
      </c>
      <c r="J331" s="21">
        <v>1999.55</v>
      </c>
    </row>
    <row r="332" spans="1:10" ht="29.25">
      <c r="A332" s="18" t="s">
        <v>839</v>
      </c>
      <c r="B332" s="18" t="s">
        <v>840</v>
      </c>
      <c r="C332" s="31" t="s">
        <v>841</v>
      </c>
      <c r="D332" s="18">
        <v>17.850000000000001</v>
      </c>
      <c r="E332" s="18" t="s">
        <v>19</v>
      </c>
      <c r="F332" s="21">
        <v>617.25</v>
      </c>
      <c r="G332" s="21">
        <v>617.25</v>
      </c>
      <c r="H332" s="22">
        <v>0.2056</v>
      </c>
      <c r="I332" s="21">
        <v>744.16</v>
      </c>
      <c r="J332" s="21">
        <v>13283.25</v>
      </c>
    </row>
    <row r="333" spans="1:10" ht="29.25">
      <c r="A333" s="18" t="s">
        <v>842</v>
      </c>
      <c r="B333" s="18" t="s">
        <v>843</v>
      </c>
      <c r="C333" s="31" t="s">
        <v>844</v>
      </c>
      <c r="D333" s="18">
        <v>14</v>
      </c>
      <c r="E333" s="18" t="s">
        <v>38</v>
      </c>
      <c r="F333" s="21">
        <v>85.02</v>
      </c>
      <c r="G333" s="21">
        <v>85.02</v>
      </c>
      <c r="H333" s="22">
        <v>0.2056</v>
      </c>
      <c r="I333" s="21">
        <v>102.5</v>
      </c>
      <c r="J333" s="21">
        <v>1435</v>
      </c>
    </row>
    <row r="334" spans="1:10" ht="43.5">
      <c r="A334" s="18" t="s">
        <v>845</v>
      </c>
      <c r="B334" s="18" t="s">
        <v>846</v>
      </c>
      <c r="C334" s="31" t="s">
        <v>847</v>
      </c>
      <c r="D334" s="18">
        <v>14</v>
      </c>
      <c r="E334" s="18" t="s">
        <v>38</v>
      </c>
      <c r="F334" s="21">
        <v>143.21</v>
      </c>
      <c r="G334" s="21">
        <v>143.21</v>
      </c>
      <c r="H334" s="22">
        <v>0.2056</v>
      </c>
      <c r="I334" s="21">
        <v>172.65</v>
      </c>
      <c r="J334" s="21">
        <v>2417.1</v>
      </c>
    </row>
    <row r="335" spans="1:10" ht="43.5">
      <c r="A335" s="18" t="s">
        <v>848</v>
      </c>
      <c r="B335" s="18" t="s">
        <v>849</v>
      </c>
      <c r="C335" s="31" t="s">
        <v>850</v>
      </c>
      <c r="D335" s="18">
        <v>6</v>
      </c>
      <c r="E335" s="18" t="s">
        <v>38</v>
      </c>
      <c r="F335" s="21">
        <v>231.92</v>
      </c>
      <c r="G335" s="21">
        <v>231.92</v>
      </c>
      <c r="H335" s="22">
        <v>0.2056</v>
      </c>
      <c r="I335" s="21">
        <v>279.60000000000002</v>
      </c>
      <c r="J335" s="21">
        <v>1677.6</v>
      </c>
    </row>
    <row r="336" spans="1:10" ht="43.5">
      <c r="A336" s="18" t="s">
        <v>851</v>
      </c>
      <c r="B336" s="18" t="s">
        <v>852</v>
      </c>
      <c r="C336" s="31" t="s">
        <v>853</v>
      </c>
      <c r="D336" s="18">
        <v>12</v>
      </c>
      <c r="E336" s="18" t="s">
        <v>38</v>
      </c>
      <c r="F336" s="21">
        <v>246.62</v>
      </c>
      <c r="G336" s="21">
        <v>246.62</v>
      </c>
      <c r="H336" s="22">
        <v>0.2056</v>
      </c>
      <c r="I336" s="21">
        <v>297.33</v>
      </c>
      <c r="J336" s="21">
        <v>3567.96</v>
      </c>
    </row>
    <row r="337" spans="1:10">
      <c r="A337" s="23">
        <v>44</v>
      </c>
      <c r="B337" s="24"/>
      <c r="C337" s="25" t="s">
        <v>854</v>
      </c>
      <c r="D337" s="24"/>
      <c r="E337" s="24"/>
      <c r="F337" s="24"/>
      <c r="G337" s="24"/>
      <c r="H337" s="24"/>
      <c r="I337" s="24"/>
      <c r="J337" s="26">
        <v>259031.3</v>
      </c>
    </row>
    <row r="338" spans="1:10" ht="29.25">
      <c r="A338" s="24" t="s">
        <v>855</v>
      </c>
      <c r="B338" s="24" t="s">
        <v>856</v>
      </c>
      <c r="C338" s="27" t="s">
        <v>857</v>
      </c>
      <c r="D338" s="33">
        <v>7047.17</v>
      </c>
      <c r="E338" s="24" t="s">
        <v>19</v>
      </c>
      <c r="F338" s="28">
        <v>2.83</v>
      </c>
      <c r="G338" s="28">
        <v>2.83</v>
      </c>
      <c r="H338" s="29">
        <v>0.2056</v>
      </c>
      <c r="I338" s="28">
        <v>3.41</v>
      </c>
      <c r="J338" s="28">
        <v>24030.84</v>
      </c>
    </row>
    <row r="339" spans="1:10" ht="29.25">
      <c r="A339" s="24" t="s">
        <v>858</v>
      </c>
      <c r="B339" s="24" t="s">
        <v>859</v>
      </c>
      <c r="C339" s="27" t="s">
        <v>860</v>
      </c>
      <c r="D339" s="33">
        <v>4794.83</v>
      </c>
      <c r="E339" s="24" t="s">
        <v>19</v>
      </c>
      <c r="F339" s="28">
        <v>18.96</v>
      </c>
      <c r="G339" s="28">
        <v>18.96</v>
      </c>
      <c r="H339" s="29">
        <v>0.2056</v>
      </c>
      <c r="I339" s="28">
        <v>22.86</v>
      </c>
      <c r="J339" s="28">
        <v>109609.82</v>
      </c>
    </row>
    <row r="340" spans="1:10" ht="29.25">
      <c r="A340" s="24" t="s">
        <v>861</v>
      </c>
      <c r="B340" s="24" t="s">
        <v>862</v>
      </c>
      <c r="C340" s="27" t="s">
        <v>863</v>
      </c>
      <c r="D340" s="33">
        <v>4794.83</v>
      </c>
      <c r="E340" s="24" t="s">
        <v>19</v>
      </c>
      <c r="F340" s="28">
        <v>14.37</v>
      </c>
      <c r="G340" s="28">
        <v>14.37</v>
      </c>
      <c r="H340" s="29">
        <v>0.2056</v>
      </c>
      <c r="I340" s="28">
        <v>17.32</v>
      </c>
      <c r="J340" s="28">
        <v>83046.460000000006</v>
      </c>
    </row>
    <row r="341" spans="1:10" ht="67.5" customHeight="1">
      <c r="A341" s="24" t="s">
        <v>864</v>
      </c>
      <c r="B341" s="24" t="s">
        <v>865</v>
      </c>
      <c r="C341" s="27" t="s">
        <v>866</v>
      </c>
      <c r="D341" s="33">
        <v>2252.35</v>
      </c>
      <c r="E341" s="24" t="s">
        <v>19</v>
      </c>
      <c r="F341" s="28">
        <v>15.59</v>
      </c>
      <c r="G341" s="28">
        <v>15.59</v>
      </c>
      <c r="H341" s="29">
        <v>0.2056</v>
      </c>
      <c r="I341" s="28">
        <v>18.8</v>
      </c>
      <c r="J341" s="28">
        <v>42344.18</v>
      </c>
    </row>
    <row r="342" spans="1:10">
      <c r="A342" s="17">
        <v>45</v>
      </c>
      <c r="B342" s="18"/>
      <c r="C342" s="19" t="s">
        <v>867</v>
      </c>
      <c r="D342" s="18"/>
      <c r="E342" s="18"/>
      <c r="F342" s="18"/>
      <c r="G342" s="18"/>
      <c r="H342" s="18"/>
      <c r="I342" s="18"/>
      <c r="J342" s="30">
        <v>13711.95</v>
      </c>
    </row>
    <row r="343" spans="1:10" ht="29.25">
      <c r="A343" s="18" t="s">
        <v>868</v>
      </c>
      <c r="B343" s="18" t="s">
        <v>869</v>
      </c>
      <c r="C343" s="31" t="s">
        <v>870</v>
      </c>
      <c r="D343" s="18">
        <v>217.65</v>
      </c>
      <c r="E343" s="18" t="s">
        <v>19</v>
      </c>
      <c r="F343" s="21">
        <v>3.3</v>
      </c>
      <c r="G343" s="21">
        <v>3.3</v>
      </c>
      <c r="H343" s="22">
        <v>0.2056</v>
      </c>
      <c r="I343" s="21">
        <v>3.98</v>
      </c>
      <c r="J343" s="21">
        <v>866.25</v>
      </c>
    </row>
    <row r="344" spans="1:10" ht="29.25">
      <c r="A344" s="18" t="s">
        <v>871</v>
      </c>
      <c r="B344" s="18" t="s">
        <v>872</v>
      </c>
      <c r="C344" s="31" t="s">
        <v>873</v>
      </c>
      <c r="D344" s="18">
        <v>217.65</v>
      </c>
      <c r="E344" s="18" t="s">
        <v>19</v>
      </c>
      <c r="F344" s="21">
        <v>32.47</v>
      </c>
      <c r="G344" s="21">
        <v>32.47</v>
      </c>
      <c r="H344" s="22">
        <v>0.2056</v>
      </c>
      <c r="I344" s="21">
        <v>39.15</v>
      </c>
      <c r="J344" s="21">
        <v>8521</v>
      </c>
    </row>
    <row r="345" spans="1:10" ht="29.25">
      <c r="A345" s="18" t="s">
        <v>874</v>
      </c>
      <c r="B345" s="18" t="s">
        <v>875</v>
      </c>
      <c r="C345" s="31" t="s">
        <v>876</v>
      </c>
      <c r="D345" s="18">
        <v>217.65</v>
      </c>
      <c r="E345" s="18" t="s">
        <v>19</v>
      </c>
      <c r="F345" s="21">
        <v>16.48</v>
      </c>
      <c r="G345" s="21">
        <v>16.48</v>
      </c>
      <c r="H345" s="22">
        <v>0.2056</v>
      </c>
      <c r="I345" s="21">
        <v>19.87</v>
      </c>
      <c r="J345" s="21">
        <v>4324.7</v>
      </c>
    </row>
    <row r="346" spans="1:10">
      <c r="A346" s="23">
        <v>46</v>
      </c>
      <c r="B346" s="24"/>
      <c r="C346" s="25" t="s">
        <v>877</v>
      </c>
      <c r="D346" s="24"/>
      <c r="E346" s="24"/>
      <c r="F346" s="24"/>
      <c r="G346" s="24"/>
      <c r="H346" s="24"/>
      <c r="I346" s="24"/>
      <c r="J346" s="26">
        <v>19279.48</v>
      </c>
    </row>
    <row r="347" spans="1:10" ht="29.25">
      <c r="A347" s="24" t="s">
        <v>878</v>
      </c>
      <c r="B347" s="24" t="s">
        <v>879</v>
      </c>
      <c r="C347" s="27" t="s">
        <v>880</v>
      </c>
      <c r="D347" s="33">
        <v>1423.22</v>
      </c>
      <c r="E347" s="24" t="s">
        <v>19</v>
      </c>
      <c r="F347" s="28">
        <v>2.12</v>
      </c>
      <c r="G347" s="28">
        <v>2.12</v>
      </c>
      <c r="H347" s="29">
        <v>0.2056</v>
      </c>
      <c r="I347" s="28">
        <v>2.56</v>
      </c>
      <c r="J347" s="28">
        <v>3643.44</v>
      </c>
    </row>
    <row r="348" spans="1:10" ht="26.25">
      <c r="A348" s="35" t="s">
        <v>881</v>
      </c>
      <c r="B348" s="35" t="s">
        <v>882</v>
      </c>
      <c r="C348" s="36" t="s">
        <v>883</v>
      </c>
      <c r="D348" s="33">
        <v>6487.98</v>
      </c>
      <c r="E348" s="35" t="s">
        <v>19</v>
      </c>
      <c r="F348" s="28">
        <v>2</v>
      </c>
      <c r="G348" s="28">
        <v>2</v>
      </c>
      <c r="H348" s="29">
        <v>0.2056</v>
      </c>
      <c r="I348" s="28">
        <v>2.41</v>
      </c>
      <c r="J348" s="28">
        <v>15636.04</v>
      </c>
    </row>
    <row r="352" spans="1:10">
      <c r="G352" s="51"/>
      <c r="H352" s="51"/>
      <c r="I352" s="51"/>
      <c r="J352" s="51"/>
    </row>
    <row r="353" spans="7:10">
      <c r="G353" s="53" t="s">
        <v>937</v>
      </c>
      <c r="H353" s="53"/>
      <c r="I353" s="53"/>
      <c r="J353" s="53"/>
    </row>
    <row r="354" spans="7:10">
      <c r="G354" s="39" t="s">
        <v>938</v>
      </c>
      <c r="H354" s="54" t="str">
        <f t="array" ref="H354:H356">Import.RespOrçamento</f>
        <v>ALANA PAULA MULHMANN</v>
      </c>
      <c r="I354" s="55"/>
      <c r="J354" s="56"/>
    </row>
    <row r="355" spans="7:10">
      <c r="G355" s="39" t="s">
        <v>939</v>
      </c>
      <c r="H355" s="54" t="str">
        <v>PR-124.497/D</v>
      </c>
      <c r="I355" s="56"/>
      <c r="J355" s="56"/>
    </row>
    <row r="356" spans="7:10">
      <c r="G356" s="39" t="s">
        <v>940</v>
      </c>
      <c r="H356" s="54" t="str">
        <v>1720221863374</v>
      </c>
      <c r="I356" s="56"/>
      <c r="J356" s="56"/>
    </row>
  </sheetData>
  <mergeCells count="7">
    <mergeCell ref="A11:I11"/>
    <mergeCell ref="D8:G8"/>
    <mergeCell ref="A1:J1"/>
    <mergeCell ref="A2:J2"/>
    <mergeCell ref="D4:J4"/>
    <mergeCell ref="D5:J5"/>
    <mergeCell ref="D7:G7"/>
  </mergeCells>
  <conditionalFormatting sqref="H7:H8">
    <cfRule type="expression" dxfId="0" priority="1" stopIfTrue="1">
      <formula>TIPOORCAMENTO="Proposto"</formula>
    </cfRule>
  </conditionalFormatting>
  <printOptions horizontalCentered="1"/>
  <pageMargins left="0.51181102362204722" right="0.5118110236220472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L1033"/>
  <sheetViews>
    <sheetView workbookViewId="0">
      <selection activeCell="L9" sqref="L9"/>
    </sheetView>
  </sheetViews>
  <sheetFormatPr defaultRowHeight="15"/>
  <cols>
    <col min="1" max="1" width="16" customWidth="1"/>
    <col min="2" max="2" width="66.140625" customWidth="1"/>
    <col min="3" max="3" width="11.28515625" bestFit="1" customWidth="1"/>
    <col min="6" max="6" width="38.7109375" customWidth="1"/>
    <col min="7" max="7" width="16.42578125" bestFit="1" customWidth="1"/>
    <col min="10" max="10" width="10.28515625" customWidth="1"/>
    <col min="11" max="11" width="11.28515625" bestFit="1" customWidth="1"/>
    <col min="12" max="12" width="16.42578125" bestFit="1" customWidth="1"/>
  </cols>
  <sheetData>
    <row r="1" spans="1:12" ht="15.75">
      <c r="A1" s="114" t="s">
        <v>941</v>
      </c>
      <c r="B1" s="114"/>
      <c r="C1" s="114"/>
      <c r="D1" s="114"/>
      <c r="E1" s="114"/>
      <c r="F1" s="114"/>
      <c r="G1" s="114"/>
      <c r="H1" s="114"/>
      <c r="I1" s="114"/>
      <c r="J1" s="114"/>
      <c r="K1" s="114"/>
      <c r="L1" s="114"/>
    </row>
    <row r="2" spans="1:12" ht="75">
      <c r="A2" s="15" t="s">
        <v>892</v>
      </c>
      <c r="B2" s="15" t="s">
        <v>893</v>
      </c>
      <c r="C2" s="15" t="s">
        <v>3</v>
      </c>
      <c r="D2" s="15" t="s">
        <v>4</v>
      </c>
      <c r="E2" s="15" t="s">
        <v>894</v>
      </c>
      <c r="F2" s="15" t="s">
        <v>895</v>
      </c>
      <c r="G2" s="15" t="s">
        <v>9</v>
      </c>
      <c r="H2" s="15"/>
      <c r="I2" s="15" t="s">
        <v>896</v>
      </c>
      <c r="J2" s="15" t="s">
        <v>897</v>
      </c>
      <c r="K2" s="15" t="s">
        <v>3</v>
      </c>
      <c r="L2" s="15" t="s">
        <v>898</v>
      </c>
    </row>
    <row r="3" spans="1:12">
      <c r="A3" s="17">
        <v>1</v>
      </c>
      <c r="B3" s="46" t="s">
        <v>11</v>
      </c>
      <c r="C3" s="77"/>
      <c r="D3" s="77"/>
      <c r="E3" s="77"/>
      <c r="F3" s="75"/>
      <c r="G3" s="101">
        <v>964054.02</v>
      </c>
      <c r="H3" s="77"/>
      <c r="I3" s="79"/>
      <c r="J3" s="79"/>
      <c r="K3" s="79"/>
      <c r="L3" s="79"/>
    </row>
    <row r="4" spans="1:12">
      <c r="A4" s="95" t="s">
        <v>12</v>
      </c>
      <c r="B4" s="94" t="s">
        <v>948</v>
      </c>
      <c r="C4" s="95">
        <v>100</v>
      </c>
      <c r="D4" s="95" t="s">
        <v>14</v>
      </c>
      <c r="E4" s="95">
        <v>1</v>
      </c>
      <c r="F4" s="94" t="s">
        <v>11</v>
      </c>
      <c r="G4" s="102">
        <v>964054.02</v>
      </c>
      <c r="H4" s="103"/>
      <c r="I4" s="104"/>
      <c r="J4" s="104"/>
      <c r="K4" s="104"/>
      <c r="L4" s="104"/>
    </row>
    <row r="5" spans="1:12">
      <c r="A5" s="95"/>
      <c r="B5" s="94"/>
      <c r="C5" s="95"/>
      <c r="D5" s="95"/>
      <c r="E5" s="95"/>
      <c r="F5" s="94"/>
      <c r="G5" s="102"/>
      <c r="H5" s="103"/>
      <c r="I5" s="78">
        <v>10</v>
      </c>
      <c r="J5" s="76" t="s">
        <v>899</v>
      </c>
      <c r="K5" s="105">
        <v>4.51</v>
      </c>
      <c r="L5" s="106">
        <v>43478.84</v>
      </c>
    </row>
    <row r="6" spans="1:12">
      <c r="A6" s="95"/>
      <c r="B6" s="94"/>
      <c r="C6" s="95"/>
      <c r="D6" s="95"/>
      <c r="E6" s="95"/>
      <c r="F6" s="94"/>
      <c r="G6" s="102"/>
      <c r="H6" s="103"/>
      <c r="I6" s="78">
        <v>11</v>
      </c>
      <c r="J6" s="76" t="s">
        <v>900</v>
      </c>
      <c r="K6" s="105">
        <v>4.16</v>
      </c>
      <c r="L6" s="106">
        <v>40104.65</v>
      </c>
    </row>
    <row r="7" spans="1:12">
      <c r="A7" s="95"/>
      <c r="B7" s="94"/>
      <c r="C7" s="95"/>
      <c r="D7" s="95"/>
      <c r="E7" s="95"/>
      <c r="F7" s="94"/>
      <c r="G7" s="102"/>
      <c r="H7" s="103"/>
      <c r="I7" s="78">
        <v>12</v>
      </c>
      <c r="J7" s="76" t="s">
        <v>901</v>
      </c>
      <c r="K7" s="105">
        <v>3.98</v>
      </c>
      <c r="L7" s="106">
        <v>38369.35</v>
      </c>
    </row>
    <row r="8" spans="1:12">
      <c r="A8" s="95"/>
      <c r="B8" s="94"/>
      <c r="C8" s="95"/>
      <c r="D8" s="95"/>
      <c r="E8" s="95"/>
      <c r="F8" s="94"/>
      <c r="G8" s="102"/>
      <c r="H8" s="103"/>
      <c r="I8" s="78">
        <v>13</v>
      </c>
      <c r="J8" s="76" t="s">
        <v>902</v>
      </c>
      <c r="K8" s="105">
        <v>5.14</v>
      </c>
      <c r="L8" s="106">
        <v>49552.38</v>
      </c>
    </row>
    <row r="9" spans="1:12">
      <c r="A9" s="95"/>
      <c r="B9" s="94"/>
      <c r="C9" s="95"/>
      <c r="D9" s="95"/>
      <c r="E9" s="95"/>
      <c r="F9" s="94"/>
      <c r="G9" s="102"/>
      <c r="H9" s="103"/>
      <c r="I9" s="78">
        <v>14</v>
      </c>
      <c r="J9" s="76" t="s">
        <v>903</v>
      </c>
      <c r="K9" s="105">
        <v>4.7699999999999996</v>
      </c>
      <c r="L9" s="106">
        <v>45985.38</v>
      </c>
    </row>
    <row r="10" spans="1:12">
      <c r="A10" s="95"/>
      <c r="B10" s="94"/>
      <c r="C10" s="95"/>
      <c r="D10" s="95"/>
      <c r="E10" s="95"/>
      <c r="F10" s="94"/>
      <c r="G10" s="102"/>
      <c r="H10" s="103"/>
      <c r="I10" s="78">
        <v>15</v>
      </c>
      <c r="J10" s="76" t="s">
        <v>904</v>
      </c>
      <c r="K10" s="105">
        <v>5.09</v>
      </c>
      <c r="L10" s="106">
        <v>49070.35</v>
      </c>
    </row>
    <row r="11" spans="1:12">
      <c r="A11" s="95"/>
      <c r="B11" s="94"/>
      <c r="C11" s="95"/>
      <c r="D11" s="95"/>
      <c r="E11" s="95"/>
      <c r="F11" s="94"/>
      <c r="G11" s="102"/>
      <c r="H11" s="103"/>
      <c r="I11" s="78">
        <v>16</v>
      </c>
      <c r="J11" s="76" t="s">
        <v>905</v>
      </c>
      <c r="K11" s="105">
        <v>5.23</v>
      </c>
      <c r="L11" s="106">
        <v>50420.02</v>
      </c>
    </row>
    <row r="12" spans="1:12">
      <c r="A12" s="95"/>
      <c r="B12" s="94"/>
      <c r="C12" s="95"/>
      <c r="D12" s="95"/>
      <c r="E12" s="95"/>
      <c r="F12" s="94"/>
      <c r="G12" s="102"/>
      <c r="H12" s="103"/>
      <c r="I12" s="78">
        <v>17</v>
      </c>
      <c r="J12" s="76" t="s">
        <v>906</v>
      </c>
      <c r="K12" s="105">
        <v>4.5599999999999996</v>
      </c>
      <c r="L12" s="106">
        <v>43960.86</v>
      </c>
    </row>
    <row r="13" spans="1:12">
      <c r="A13" s="95"/>
      <c r="B13" s="94"/>
      <c r="C13" s="95"/>
      <c r="D13" s="95"/>
      <c r="E13" s="95"/>
      <c r="F13" s="94"/>
      <c r="G13" s="102"/>
      <c r="H13" s="103"/>
      <c r="I13" s="78">
        <v>18</v>
      </c>
      <c r="J13" s="76" t="s">
        <v>907</v>
      </c>
      <c r="K13" s="105">
        <v>5.45</v>
      </c>
      <c r="L13" s="106">
        <v>52540.94</v>
      </c>
    </row>
    <row r="14" spans="1:12">
      <c r="A14" s="95"/>
      <c r="B14" s="94"/>
      <c r="C14" s="95"/>
      <c r="D14" s="95"/>
      <c r="E14" s="95"/>
      <c r="F14" s="94"/>
      <c r="G14" s="102"/>
      <c r="H14" s="103"/>
      <c r="I14" s="78">
        <v>19</v>
      </c>
      <c r="J14" s="76" t="s">
        <v>908</v>
      </c>
      <c r="K14" s="105">
        <v>5.08</v>
      </c>
      <c r="L14" s="106">
        <v>48973.94</v>
      </c>
    </row>
    <row r="15" spans="1:12">
      <c r="A15" s="95"/>
      <c r="B15" s="94"/>
      <c r="C15" s="95"/>
      <c r="D15" s="95"/>
      <c r="E15" s="95"/>
      <c r="F15" s="94"/>
      <c r="G15" s="102"/>
      <c r="H15" s="103"/>
      <c r="I15" s="78">
        <v>20</v>
      </c>
      <c r="J15" s="76" t="s">
        <v>909</v>
      </c>
      <c r="K15" s="105">
        <v>7.07</v>
      </c>
      <c r="L15" s="106">
        <v>68158.62</v>
      </c>
    </row>
    <row r="16" spans="1:12">
      <c r="A16" s="95"/>
      <c r="B16" s="94"/>
      <c r="C16" s="95"/>
      <c r="D16" s="95"/>
      <c r="E16" s="95"/>
      <c r="F16" s="94"/>
      <c r="G16" s="102"/>
      <c r="H16" s="103"/>
      <c r="I16" s="78">
        <v>21</v>
      </c>
      <c r="J16" s="76" t="s">
        <v>910</v>
      </c>
      <c r="K16" s="105">
        <v>6.31</v>
      </c>
      <c r="L16" s="106">
        <v>60831.81</v>
      </c>
    </row>
    <row r="17" spans="1:12">
      <c r="A17" s="95"/>
      <c r="B17" s="94"/>
      <c r="C17" s="95"/>
      <c r="D17" s="95"/>
      <c r="E17" s="95"/>
      <c r="F17" s="94"/>
      <c r="G17" s="102"/>
      <c r="H17" s="103"/>
      <c r="I17" s="78">
        <v>22</v>
      </c>
      <c r="J17" s="76" t="s">
        <v>911</v>
      </c>
      <c r="K17" s="105">
        <v>6.64</v>
      </c>
      <c r="L17" s="106">
        <v>64013.19</v>
      </c>
    </row>
    <row r="18" spans="1:12">
      <c r="A18" s="95"/>
      <c r="B18" s="94"/>
      <c r="C18" s="95"/>
      <c r="D18" s="95"/>
      <c r="E18" s="95"/>
      <c r="F18" s="94"/>
      <c r="G18" s="102"/>
      <c r="H18" s="103"/>
      <c r="I18" s="78">
        <v>23</v>
      </c>
      <c r="J18" s="76" t="s">
        <v>912</v>
      </c>
      <c r="K18" s="105">
        <v>7.94</v>
      </c>
      <c r="L18" s="106">
        <v>76545.89</v>
      </c>
    </row>
    <row r="19" spans="1:12">
      <c r="A19" s="95"/>
      <c r="B19" s="94"/>
      <c r="C19" s="95"/>
      <c r="D19" s="95"/>
      <c r="E19" s="95"/>
      <c r="F19" s="94"/>
      <c r="G19" s="102"/>
      <c r="H19" s="103"/>
      <c r="I19" s="78">
        <v>24</v>
      </c>
      <c r="J19" s="76" t="s">
        <v>913</v>
      </c>
      <c r="K19" s="105">
        <v>5.55</v>
      </c>
      <c r="L19" s="106">
        <v>53505</v>
      </c>
    </row>
    <row r="20" spans="1:12">
      <c r="A20" s="95"/>
      <c r="B20" s="94"/>
      <c r="C20" s="95"/>
      <c r="D20" s="95"/>
      <c r="E20" s="95"/>
      <c r="F20" s="94"/>
      <c r="G20" s="102"/>
      <c r="H20" s="103"/>
      <c r="I20" s="78">
        <v>25</v>
      </c>
      <c r="J20" s="76" t="s">
        <v>914</v>
      </c>
      <c r="K20" s="105">
        <v>6.47</v>
      </c>
      <c r="L20" s="106">
        <v>62374.29</v>
      </c>
    </row>
    <row r="21" spans="1:12">
      <c r="A21" s="95"/>
      <c r="B21" s="94"/>
      <c r="C21" s="95"/>
      <c r="D21" s="95"/>
      <c r="E21" s="95"/>
      <c r="F21" s="94"/>
      <c r="G21" s="102"/>
      <c r="H21" s="103"/>
      <c r="I21" s="78">
        <v>26</v>
      </c>
      <c r="J21" s="76" t="s">
        <v>915</v>
      </c>
      <c r="K21" s="105">
        <v>5.89</v>
      </c>
      <c r="L21" s="106">
        <v>56782.78</v>
      </c>
    </row>
    <row r="22" spans="1:12">
      <c r="A22" s="95"/>
      <c r="B22" s="94"/>
      <c r="C22" s="95"/>
      <c r="D22" s="95"/>
      <c r="E22" s="95"/>
      <c r="F22" s="94"/>
      <c r="G22" s="102"/>
      <c r="H22" s="103"/>
      <c r="I22" s="78">
        <v>27</v>
      </c>
      <c r="J22" s="76" t="s">
        <v>916</v>
      </c>
      <c r="K22" s="105">
        <v>6.16</v>
      </c>
      <c r="L22" s="106">
        <v>59385.73</v>
      </c>
    </row>
    <row r="23" spans="1:12">
      <c r="A23" s="17">
        <v>2</v>
      </c>
      <c r="B23" s="46" t="s">
        <v>15</v>
      </c>
      <c r="C23" s="77"/>
      <c r="D23" s="77"/>
      <c r="E23" s="77"/>
      <c r="F23" s="75"/>
      <c r="G23" s="101">
        <v>459875.57</v>
      </c>
      <c r="H23" s="77"/>
      <c r="I23" s="79"/>
      <c r="J23" s="79"/>
      <c r="K23" s="79"/>
      <c r="L23" s="79"/>
    </row>
    <row r="24" spans="1:12">
      <c r="A24" s="95" t="s">
        <v>16</v>
      </c>
      <c r="B24" s="94" t="s">
        <v>18</v>
      </c>
      <c r="C24" s="95">
        <v>8</v>
      </c>
      <c r="D24" s="95" t="s">
        <v>19</v>
      </c>
      <c r="E24" s="95">
        <v>2</v>
      </c>
      <c r="F24" s="94" t="s">
        <v>15</v>
      </c>
      <c r="G24" s="102">
        <v>3812</v>
      </c>
      <c r="H24" s="103"/>
      <c r="I24" s="104"/>
      <c r="J24" s="104"/>
      <c r="K24" s="104"/>
      <c r="L24" s="104"/>
    </row>
    <row r="25" spans="1:12">
      <c r="A25" s="95"/>
      <c r="B25" s="94"/>
      <c r="C25" s="95"/>
      <c r="D25" s="95"/>
      <c r="E25" s="95"/>
      <c r="F25" s="94"/>
      <c r="G25" s="102"/>
      <c r="H25" s="103"/>
      <c r="I25" s="78">
        <v>1</v>
      </c>
      <c r="J25" s="76" t="s">
        <v>917</v>
      </c>
      <c r="K25" s="105">
        <v>8</v>
      </c>
      <c r="L25" s="106">
        <v>3812</v>
      </c>
    </row>
    <row r="26" spans="1:12">
      <c r="A26" s="96" t="s">
        <v>20</v>
      </c>
      <c r="B26" s="93" t="s">
        <v>950</v>
      </c>
      <c r="C26" s="96">
        <v>4</v>
      </c>
      <c r="D26" s="96" t="s">
        <v>19</v>
      </c>
      <c r="E26" s="96">
        <v>2</v>
      </c>
      <c r="F26" s="93" t="s">
        <v>15</v>
      </c>
      <c r="G26" s="107">
        <v>6325.92</v>
      </c>
      <c r="H26" s="97"/>
      <c r="I26" s="98"/>
      <c r="J26" s="98"/>
      <c r="K26" s="98"/>
      <c r="L26" s="98"/>
    </row>
    <row r="27" spans="1:12">
      <c r="A27" s="96"/>
      <c r="B27" s="93"/>
      <c r="C27" s="96"/>
      <c r="D27" s="96"/>
      <c r="E27" s="96"/>
      <c r="F27" s="93"/>
      <c r="G27" s="107"/>
      <c r="H27" s="97"/>
      <c r="I27" s="77">
        <v>1</v>
      </c>
      <c r="J27" s="75" t="s">
        <v>917</v>
      </c>
      <c r="K27" s="108">
        <v>4</v>
      </c>
      <c r="L27" s="109">
        <v>6325.92</v>
      </c>
    </row>
    <row r="28" spans="1:12">
      <c r="A28" s="95" t="s">
        <v>23</v>
      </c>
      <c r="B28" s="94" t="s">
        <v>22</v>
      </c>
      <c r="C28" s="95">
        <v>12</v>
      </c>
      <c r="D28" s="95" t="s">
        <v>19</v>
      </c>
      <c r="E28" s="95">
        <v>2</v>
      </c>
      <c r="F28" s="94" t="s">
        <v>15</v>
      </c>
      <c r="G28" s="102">
        <v>17769.72</v>
      </c>
      <c r="H28" s="103"/>
      <c r="I28" s="104"/>
      <c r="J28" s="104"/>
      <c r="K28" s="104"/>
      <c r="L28" s="104"/>
    </row>
    <row r="29" spans="1:12">
      <c r="A29" s="95"/>
      <c r="B29" s="94"/>
      <c r="C29" s="95"/>
      <c r="D29" s="95"/>
      <c r="E29" s="95"/>
      <c r="F29" s="94"/>
      <c r="G29" s="102"/>
      <c r="H29" s="103"/>
      <c r="I29" s="78">
        <v>1</v>
      </c>
      <c r="J29" s="76" t="s">
        <v>917</v>
      </c>
      <c r="K29" s="105">
        <v>12</v>
      </c>
      <c r="L29" s="106">
        <v>17769.72</v>
      </c>
    </row>
    <row r="30" spans="1:12">
      <c r="A30" s="96" t="s">
        <v>26</v>
      </c>
      <c r="B30" s="93" t="s">
        <v>25</v>
      </c>
      <c r="C30" s="96">
        <v>160</v>
      </c>
      <c r="D30" s="96" t="s">
        <v>19</v>
      </c>
      <c r="E30" s="96">
        <v>2</v>
      </c>
      <c r="F30" s="93" t="s">
        <v>15</v>
      </c>
      <c r="G30" s="107">
        <v>211929.60000000001</v>
      </c>
      <c r="H30" s="97"/>
      <c r="I30" s="98"/>
      <c r="J30" s="98"/>
      <c r="K30" s="98"/>
      <c r="L30" s="98"/>
    </row>
    <row r="31" spans="1:12">
      <c r="A31" s="96"/>
      <c r="B31" s="93"/>
      <c r="C31" s="96"/>
      <c r="D31" s="96"/>
      <c r="E31" s="96"/>
      <c r="F31" s="93"/>
      <c r="G31" s="107"/>
      <c r="H31" s="97"/>
      <c r="I31" s="77">
        <v>1</v>
      </c>
      <c r="J31" s="75" t="s">
        <v>917</v>
      </c>
      <c r="K31" s="108">
        <v>160</v>
      </c>
      <c r="L31" s="109">
        <v>211929.60000000001</v>
      </c>
    </row>
    <row r="32" spans="1:12">
      <c r="A32" s="95" t="s">
        <v>29</v>
      </c>
      <c r="B32" s="94" t="s">
        <v>28</v>
      </c>
      <c r="C32" s="95">
        <v>12</v>
      </c>
      <c r="D32" s="95" t="s">
        <v>19</v>
      </c>
      <c r="E32" s="95">
        <v>2</v>
      </c>
      <c r="F32" s="94" t="s">
        <v>15</v>
      </c>
      <c r="G32" s="102">
        <v>14781.72</v>
      </c>
      <c r="H32" s="103"/>
      <c r="I32" s="104"/>
      <c r="J32" s="104"/>
      <c r="K32" s="104"/>
      <c r="L32" s="104"/>
    </row>
    <row r="33" spans="1:12">
      <c r="A33" s="95"/>
      <c r="B33" s="94"/>
      <c r="C33" s="95"/>
      <c r="D33" s="95"/>
      <c r="E33" s="95"/>
      <c r="F33" s="94"/>
      <c r="G33" s="102"/>
      <c r="H33" s="103"/>
      <c r="I33" s="78">
        <v>1</v>
      </c>
      <c r="J33" s="76" t="s">
        <v>917</v>
      </c>
      <c r="K33" s="105">
        <v>12</v>
      </c>
      <c r="L33" s="106">
        <v>14781.72</v>
      </c>
    </row>
    <row r="34" spans="1:12">
      <c r="A34" s="96" t="s">
        <v>32</v>
      </c>
      <c r="B34" s="93" t="s">
        <v>31</v>
      </c>
      <c r="C34" s="96">
        <v>42</v>
      </c>
      <c r="D34" s="96" t="s">
        <v>19</v>
      </c>
      <c r="E34" s="96">
        <v>2</v>
      </c>
      <c r="F34" s="93" t="s">
        <v>15</v>
      </c>
      <c r="G34" s="107">
        <v>15784.86</v>
      </c>
      <c r="H34" s="97"/>
      <c r="I34" s="98"/>
      <c r="J34" s="98"/>
      <c r="K34" s="98"/>
      <c r="L34" s="98"/>
    </row>
    <row r="35" spans="1:12">
      <c r="A35" s="96"/>
      <c r="B35" s="93"/>
      <c r="C35" s="96"/>
      <c r="D35" s="96"/>
      <c r="E35" s="96"/>
      <c r="F35" s="93"/>
      <c r="G35" s="107"/>
      <c r="H35" s="97"/>
      <c r="I35" s="77">
        <v>1</v>
      </c>
      <c r="J35" s="75" t="s">
        <v>917</v>
      </c>
      <c r="K35" s="108">
        <v>42</v>
      </c>
      <c r="L35" s="109">
        <v>15784.86</v>
      </c>
    </row>
    <row r="36" spans="1:12">
      <c r="A36" s="95" t="s">
        <v>35</v>
      </c>
      <c r="B36" s="94" t="s">
        <v>34</v>
      </c>
      <c r="C36" s="95">
        <v>72</v>
      </c>
      <c r="D36" s="95" t="s">
        <v>19</v>
      </c>
      <c r="E36" s="95">
        <v>2</v>
      </c>
      <c r="F36" s="94" t="s">
        <v>15</v>
      </c>
      <c r="G36" s="102">
        <v>56737.440000000002</v>
      </c>
      <c r="H36" s="103"/>
      <c r="I36" s="104"/>
      <c r="J36" s="104"/>
      <c r="K36" s="104"/>
      <c r="L36" s="104"/>
    </row>
    <row r="37" spans="1:12">
      <c r="A37" s="95"/>
      <c r="B37" s="94"/>
      <c r="C37" s="95"/>
      <c r="D37" s="95"/>
      <c r="E37" s="95"/>
      <c r="F37" s="94"/>
      <c r="G37" s="102"/>
      <c r="H37" s="103"/>
      <c r="I37" s="78">
        <v>1</v>
      </c>
      <c r="J37" s="76" t="s">
        <v>917</v>
      </c>
      <c r="K37" s="105">
        <v>72</v>
      </c>
      <c r="L37" s="106">
        <v>56737.440000000002</v>
      </c>
    </row>
    <row r="38" spans="1:12">
      <c r="A38" s="96" t="s">
        <v>39</v>
      </c>
      <c r="B38" s="93" t="s">
        <v>37</v>
      </c>
      <c r="C38" s="96">
        <v>1</v>
      </c>
      <c r="D38" s="96" t="s">
        <v>38</v>
      </c>
      <c r="E38" s="96">
        <v>2</v>
      </c>
      <c r="F38" s="93" t="s">
        <v>15</v>
      </c>
      <c r="G38" s="107">
        <v>2807.5</v>
      </c>
      <c r="H38" s="97"/>
      <c r="I38" s="98"/>
      <c r="J38" s="98"/>
      <c r="K38" s="98"/>
      <c r="L38" s="98"/>
    </row>
    <row r="39" spans="1:12">
      <c r="A39" s="96"/>
      <c r="B39" s="93"/>
      <c r="C39" s="96"/>
      <c r="D39" s="96"/>
      <c r="E39" s="96"/>
      <c r="F39" s="93"/>
      <c r="G39" s="107"/>
      <c r="H39" s="97"/>
      <c r="I39" s="77">
        <v>1</v>
      </c>
      <c r="J39" s="75" t="s">
        <v>917</v>
      </c>
      <c r="K39" s="108">
        <v>1</v>
      </c>
      <c r="L39" s="109">
        <v>2807.5</v>
      </c>
    </row>
    <row r="40" spans="1:12">
      <c r="A40" s="95" t="s">
        <v>42</v>
      </c>
      <c r="B40" s="94" t="s">
        <v>41</v>
      </c>
      <c r="C40" s="95">
        <v>1</v>
      </c>
      <c r="D40" s="95" t="s">
        <v>38</v>
      </c>
      <c r="E40" s="95">
        <v>2</v>
      </c>
      <c r="F40" s="94" t="s">
        <v>15</v>
      </c>
      <c r="G40" s="102">
        <v>237.12</v>
      </c>
      <c r="H40" s="103"/>
      <c r="I40" s="104"/>
      <c r="J40" s="104"/>
      <c r="K40" s="104"/>
      <c r="L40" s="104"/>
    </row>
    <row r="41" spans="1:12">
      <c r="A41" s="95"/>
      <c r="B41" s="94"/>
      <c r="C41" s="95"/>
      <c r="D41" s="95"/>
      <c r="E41" s="95"/>
      <c r="F41" s="94"/>
      <c r="G41" s="102"/>
      <c r="H41" s="103"/>
      <c r="I41" s="78">
        <v>1</v>
      </c>
      <c r="J41" s="76" t="s">
        <v>917</v>
      </c>
      <c r="K41" s="105">
        <v>1</v>
      </c>
      <c r="L41" s="106">
        <v>237.12</v>
      </c>
    </row>
    <row r="42" spans="1:12">
      <c r="A42" s="96" t="s">
        <v>951</v>
      </c>
      <c r="B42" s="93" t="s">
        <v>44</v>
      </c>
      <c r="C42" s="96">
        <v>725.05</v>
      </c>
      <c r="D42" s="96" t="s">
        <v>19</v>
      </c>
      <c r="E42" s="96">
        <v>2</v>
      </c>
      <c r="F42" s="93" t="s">
        <v>15</v>
      </c>
      <c r="G42" s="107">
        <v>129689.69</v>
      </c>
      <c r="H42" s="97"/>
      <c r="I42" s="98"/>
      <c r="J42" s="98"/>
      <c r="K42" s="98"/>
      <c r="L42" s="98"/>
    </row>
    <row r="43" spans="1:12">
      <c r="A43" s="96"/>
      <c r="B43" s="93"/>
      <c r="C43" s="96"/>
      <c r="D43" s="96"/>
      <c r="E43" s="96"/>
      <c r="F43" s="93"/>
      <c r="G43" s="107"/>
      <c r="H43" s="97"/>
      <c r="I43" s="77">
        <v>1</v>
      </c>
      <c r="J43" s="75" t="s">
        <v>917</v>
      </c>
      <c r="K43" s="108">
        <v>725.05</v>
      </c>
      <c r="L43" s="109">
        <v>129689.69</v>
      </c>
    </row>
    <row r="44" spans="1:12">
      <c r="A44" s="23">
        <v>3</v>
      </c>
      <c r="B44" s="47" t="s">
        <v>45</v>
      </c>
      <c r="C44" s="78"/>
      <c r="D44" s="78"/>
      <c r="E44" s="78"/>
      <c r="F44" s="76"/>
      <c r="G44" s="110">
        <v>744238.15</v>
      </c>
      <c r="H44" s="78"/>
      <c r="I44" s="111"/>
      <c r="J44" s="111"/>
      <c r="K44" s="111"/>
      <c r="L44" s="111"/>
    </row>
    <row r="45" spans="1:12">
      <c r="A45" s="96" t="s">
        <v>46</v>
      </c>
      <c r="B45" s="93" t="s">
        <v>48</v>
      </c>
      <c r="C45" s="99">
        <v>21746.33</v>
      </c>
      <c r="D45" s="96" t="s">
        <v>49</v>
      </c>
      <c r="E45" s="96">
        <v>3</v>
      </c>
      <c r="F45" s="93" t="s">
        <v>45</v>
      </c>
      <c r="G45" s="107">
        <v>262913.13</v>
      </c>
      <c r="H45" s="97"/>
      <c r="I45" s="98"/>
      <c r="J45" s="98"/>
      <c r="K45" s="98"/>
      <c r="L45" s="98"/>
    </row>
    <row r="46" spans="1:12">
      <c r="A46" s="96"/>
      <c r="B46" s="93"/>
      <c r="C46" s="99"/>
      <c r="D46" s="96"/>
      <c r="E46" s="96"/>
      <c r="F46" s="93"/>
      <c r="G46" s="107"/>
      <c r="H46" s="97"/>
      <c r="I46" s="77">
        <v>1</v>
      </c>
      <c r="J46" s="75" t="s">
        <v>917</v>
      </c>
      <c r="K46" s="112">
        <v>21746.33</v>
      </c>
      <c r="L46" s="109">
        <v>262913.13</v>
      </c>
    </row>
    <row r="47" spans="1:12">
      <c r="A47" s="95" t="s">
        <v>50</v>
      </c>
      <c r="B47" s="94" t="s">
        <v>52</v>
      </c>
      <c r="C47" s="100">
        <v>132755.25</v>
      </c>
      <c r="D47" s="95" t="s">
        <v>53</v>
      </c>
      <c r="E47" s="95">
        <v>3</v>
      </c>
      <c r="F47" s="94" t="s">
        <v>45</v>
      </c>
      <c r="G47" s="102">
        <v>388972.88</v>
      </c>
      <c r="H47" s="103"/>
      <c r="I47" s="104"/>
      <c r="J47" s="104"/>
      <c r="K47" s="104"/>
      <c r="L47" s="104"/>
    </row>
    <row r="48" spans="1:12">
      <c r="A48" s="95"/>
      <c r="B48" s="94"/>
      <c r="C48" s="100"/>
      <c r="D48" s="95"/>
      <c r="E48" s="95"/>
      <c r="F48" s="94"/>
      <c r="G48" s="102"/>
      <c r="H48" s="103"/>
      <c r="I48" s="78">
        <v>1</v>
      </c>
      <c r="J48" s="76" t="s">
        <v>917</v>
      </c>
      <c r="K48" s="113">
        <v>132755.25</v>
      </c>
      <c r="L48" s="106">
        <v>388972.88</v>
      </c>
    </row>
    <row r="49" spans="1:12">
      <c r="A49" s="96" t="s">
        <v>54</v>
      </c>
      <c r="B49" s="93" t="s">
        <v>56</v>
      </c>
      <c r="C49" s="99">
        <v>7198.14</v>
      </c>
      <c r="D49" s="96" t="s">
        <v>49</v>
      </c>
      <c r="E49" s="96">
        <v>3</v>
      </c>
      <c r="F49" s="93" t="s">
        <v>45</v>
      </c>
      <c r="G49" s="107">
        <v>92352.14</v>
      </c>
      <c r="H49" s="97"/>
      <c r="I49" s="98"/>
      <c r="J49" s="98"/>
      <c r="K49" s="98"/>
      <c r="L49" s="98"/>
    </row>
    <row r="50" spans="1:12">
      <c r="A50" s="96"/>
      <c r="B50" s="93"/>
      <c r="C50" s="99"/>
      <c r="D50" s="96"/>
      <c r="E50" s="96"/>
      <c r="F50" s="93"/>
      <c r="G50" s="107"/>
      <c r="H50" s="97"/>
      <c r="I50" s="77">
        <v>1</v>
      </c>
      <c r="J50" s="75" t="s">
        <v>917</v>
      </c>
      <c r="K50" s="112">
        <v>7198.14</v>
      </c>
      <c r="L50" s="109">
        <v>92352.14</v>
      </c>
    </row>
    <row r="51" spans="1:12">
      <c r="A51" s="23">
        <v>4</v>
      </c>
      <c r="B51" s="47" t="s">
        <v>57</v>
      </c>
      <c r="C51" s="78"/>
      <c r="D51" s="78"/>
      <c r="E51" s="78"/>
      <c r="F51" s="76"/>
      <c r="G51" s="110">
        <v>26062.26</v>
      </c>
      <c r="H51" s="78"/>
      <c r="I51" s="111"/>
      <c r="J51" s="111"/>
      <c r="K51" s="111"/>
      <c r="L51" s="111"/>
    </row>
    <row r="52" spans="1:12">
      <c r="A52" s="96" t="s">
        <v>58</v>
      </c>
      <c r="B52" s="93" t="s">
        <v>60</v>
      </c>
      <c r="C52" s="96">
        <v>343.92</v>
      </c>
      <c r="D52" s="96" t="s">
        <v>61</v>
      </c>
      <c r="E52" s="96">
        <v>4</v>
      </c>
      <c r="F52" s="93" t="s">
        <v>918</v>
      </c>
      <c r="G52" s="107">
        <v>26062.26</v>
      </c>
      <c r="H52" s="97"/>
      <c r="I52" s="98"/>
      <c r="J52" s="98"/>
      <c r="K52" s="98"/>
      <c r="L52" s="98"/>
    </row>
    <row r="53" spans="1:12">
      <c r="A53" s="96"/>
      <c r="B53" s="93"/>
      <c r="C53" s="96"/>
      <c r="D53" s="96"/>
      <c r="E53" s="96"/>
      <c r="F53" s="93"/>
      <c r="G53" s="107"/>
      <c r="H53" s="97"/>
      <c r="I53" s="77">
        <v>1</v>
      </c>
      <c r="J53" s="75" t="s">
        <v>917</v>
      </c>
      <c r="K53" s="108">
        <v>343.92</v>
      </c>
      <c r="L53" s="109">
        <v>26062.26</v>
      </c>
    </row>
    <row r="54" spans="1:12">
      <c r="A54" s="23">
        <v>5</v>
      </c>
      <c r="B54" s="47" t="s">
        <v>62</v>
      </c>
      <c r="C54" s="78"/>
      <c r="D54" s="78"/>
      <c r="E54" s="78"/>
      <c r="F54" s="76"/>
      <c r="G54" s="110">
        <v>83599.66</v>
      </c>
      <c r="H54" s="78"/>
      <c r="I54" s="111"/>
      <c r="J54" s="111"/>
      <c r="K54" s="111"/>
      <c r="L54" s="111"/>
    </row>
    <row r="55" spans="1:12">
      <c r="A55" s="96" t="s">
        <v>63</v>
      </c>
      <c r="B55" s="93" t="s">
        <v>65</v>
      </c>
      <c r="C55" s="96">
        <v>453</v>
      </c>
      <c r="D55" s="96" t="s">
        <v>49</v>
      </c>
      <c r="E55" s="96">
        <v>5</v>
      </c>
      <c r="F55" s="93" t="s">
        <v>62</v>
      </c>
      <c r="G55" s="107">
        <v>54772.22</v>
      </c>
      <c r="H55" s="97"/>
      <c r="I55" s="98"/>
      <c r="J55" s="98"/>
      <c r="K55" s="98"/>
      <c r="L55" s="98"/>
    </row>
    <row r="56" spans="1:12" ht="28.5">
      <c r="A56" s="96"/>
      <c r="B56" s="93"/>
      <c r="C56" s="96"/>
      <c r="D56" s="96"/>
      <c r="E56" s="96"/>
      <c r="F56" s="93"/>
      <c r="G56" s="107"/>
      <c r="H56" s="97"/>
      <c r="I56" s="77">
        <v>2</v>
      </c>
      <c r="J56" s="75" t="s">
        <v>919</v>
      </c>
      <c r="K56" s="108">
        <v>86.3</v>
      </c>
      <c r="L56" s="109">
        <v>10434.530000000001</v>
      </c>
    </row>
    <row r="57" spans="1:12" ht="28.5">
      <c r="A57" s="96"/>
      <c r="B57" s="93"/>
      <c r="C57" s="96"/>
      <c r="D57" s="96"/>
      <c r="E57" s="96"/>
      <c r="F57" s="93"/>
      <c r="G57" s="107"/>
      <c r="H57" s="97"/>
      <c r="I57" s="77">
        <v>3</v>
      </c>
      <c r="J57" s="75" t="s">
        <v>920</v>
      </c>
      <c r="K57" s="108">
        <v>86.3</v>
      </c>
      <c r="L57" s="109">
        <v>10434.530000000001</v>
      </c>
    </row>
    <row r="58" spans="1:12" ht="28.5">
      <c r="A58" s="96"/>
      <c r="B58" s="93"/>
      <c r="C58" s="96"/>
      <c r="D58" s="96"/>
      <c r="E58" s="96"/>
      <c r="F58" s="93"/>
      <c r="G58" s="107"/>
      <c r="H58" s="97"/>
      <c r="I58" s="77">
        <v>4</v>
      </c>
      <c r="J58" s="75" t="s">
        <v>921</v>
      </c>
      <c r="K58" s="108">
        <v>45.2</v>
      </c>
      <c r="L58" s="109">
        <v>5465.13</v>
      </c>
    </row>
    <row r="59" spans="1:12" ht="28.5">
      <c r="A59" s="96"/>
      <c r="B59" s="93"/>
      <c r="C59" s="96"/>
      <c r="D59" s="96"/>
      <c r="E59" s="96"/>
      <c r="F59" s="93"/>
      <c r="G59" s="107"/>
      <c r="H59" s="97"/>
      <c r="I59" s="77">
        <v>5</v>
      </c>
      <c r="J59" s="75" t="s">
        <v>922</v>
      </c>
      <c r="K59" s="108">
        <v>45.2</v>
      </c>
      <c r="L59" s="109">
        <v>5465.13</v>
      </c>
    </row>
    <row r="60" spans="1:12" ht="28.5">
      <c r="A60" s="96"/>
      <c r="B60" s="93"/>
      <c r="C60" s="96"/>
      <c r="D60" s="96"/>
      <c r="E60" s="96"/>
      <c r="F60" s="93"/>
      <c r="G60" s="107"/>
      <c r="H60" s="97"/>
      <c r="I60" s="77">
        <v>6</v>
      </c>
      <c r="J60" s="75" t="s">
        <v>923</v>
      </c>
      <c r="K60" s="108">
        <v>83.1</v>
      </c>
      <c r="L60" s="109">
        <v>10047.620000000001</v>
      </c>
    </row>
    <row r="61" spans="1:12" ht="28.5">
      <c r="A61" s="96"/>
      <c r="B61" s="93"/>
      <c r="C61" s="96"/>
      <c r="D61" s="96"/>
      <c r="E61" s="96"/>
      <c r="F61" s="93"/>
      <c r="G61" s="107"/>
      <c r="H61" s="97"/>
      <c r="I61" s="77">
        <v>7</v>
      </c>
      <c r="J61" s="75" t="s">
        <v>924</v>
      </c>
      <c r="K61" s="108">
        <v>83.1</v>
      </c>
      <c r="L61" s="109">
        <v>10047.620000000001</v>
      </c>
    </row>
    <row r="62" spans="1:12" ht="28.5">
      <c r="A62" s="96"/>
      <c r="B62" s="93"/>
      <c r="C62" s="96"/>
      <c r="D62" s="96"/>
      <c r="E62" s="96"/>
      <c r="F62" s="93"/>
      <c r="G62" s="107"/>
      <c r="H62" s="97"/>
      <c r="I62" s="77">
        <v>8</v>
      </c>
      <c r="J62" s="75" t="s">
        <v>925</v>
      </c>
      <c r="K62" s="108">
        <v>23.8</v>
      </c>
      <c r="L62" s="109">
        <v>2877.66</v>
      </c>
    </row>
    <row r="63" spans="1:12">
      <c r="A63" s="95" t="s">
        <v>66</v>
      </c>
      <c r="B63" s="94" t="s">
        <v>68</v>
      </c>
      <c r="C63" s="95">
        <v>131.47</v>
      </c>
      <c r="D63" s="95" t="s">
        <v>49</v>
      </c>
      <c r="E63" s="95">
        <v>5</v>
      </c>
      <c r="F63" s="94" t="s">
        <v>62</v>
      </c>
      <c r="G63" s="102">
        <v>28827.439999999999</v>
      </c>
      <c r="H63" s="103"/>
      <c r="I63" s="104"/>
      <c r="J63" s="104"/>
      <c r="K63" s="104"/>
      <c r="L63" s="104"/>
    </row>
    <row r="64" spans="1:12" ht="28.5">
      <c r="A64" s="95"/>
      <c r="B64" s="94"/>
      <c r="C64" s="95"/>
      <c r="D64" s="95"/>
      <c r="E64" s="95"/>
      <c r="F64" s="94"/>
      <c r="G64" s="102"/>
      <c r="H64" s="103"/>
      <c r="I64" s="78">
        <v>2</v>
      </c>
      <c r="J64" s="76" t="s">
        <v>919</v>
      </c>
      <c r="K64" s="105">
        <v>34.020000000000003</v>
      </c>
      <c r="L64" s="106">
        <v>7459.57</v>
      </c>
    </row>
    <row r="65" spans="1:12" ht="28.5">
      <c r="A65" s="95"/>
      <c r="B65" s="94"/>
      <c r="C65" s="95"/>
      <c r="D65" s="95"/>
      <c r="E65" s="95"/>
      <c r="F65" s="94"/>
      <c r="G65" s="102"/>
      <c r="H65" s="103"/>
      <c r="I65" s="78">
        <v>3</v>
      </c>
      <c r="J65" s="76" t="s">
        <v>920</v>
      </c>
      <c r="K65" s="105">
        <v>6.7</v>
      </c>
      <c r="L65" s="106">
        <v>1469.11</v>
      </c>
    </row>
    <row r="66" spans="1:12" ht="28.5">
      <c r="A66" s="95"/>
      <c r="B66" s="94"/>
      <c r="C66" s="95"/>
      <c r="D66" s="95"/>
      <c r="E66" s="95"/>
      <c r="F66" s="94"/>
      <c r="G66" s="102"/>
      <c r="H66" s="103"/>
      <c r="I66" s="78">
        <v>4</v>
      </c>
      <c r="J66" s="76" t="s">
        <v>921</v>
      </c>
      <c r="K66" s="105">
        <v>3.4</v>
      </c>
      <c r="L66" s="106">
        <v>745.52</v>
      </c>
    </row>
    <row r="67" spans="1:12" ht="28.5">
      <c r="A67" s="95"/>
      <c r="B67" s="94"/>
      <c r="C67" s="95"/>
      <c r="D67" s="95"/>
      <c r="E67" s="95"/>
      <c r="F67" s="94"/>
      <c r="G67" s="102"/>
      <c r="H67" s="103"/>
      <c r="I67" s="78">
        <v>5</v>
      </c>
      <c r="J67" s="76" t="s">
        <v>922</v>
      </c>
      <c r="K67" s="105">
        <v>3.4</v>
      </c>
      <c r="L67" s="106">
        <v>745.52</v>
      </c>
    </row>
    <row r="68" spans="1:12" ht="28.5">
      <c r="A68" s="95"/>
      <c r="B68" s="94"/>
      <c r="C68" s="95"/>
      <c r="D68" s="95"/>
      <c r="E68" s="95"/>
      <c r="F68" s="94"/>
      <c r="G68" s="102"/>
      <c r="H68" s="103"/>
      <c r="I68" s="78">
        <v>6</v>
      </c>
      <c r="J68" s="76" t="s">
        <v>923</v>
      </c>
      <c r="K68" s="105">
        <v>60</v>
      </c>
      <c r="L68" s="106">
        <v>13156.2</v>
      </c>
    </row>
    <row r="69" spans="1:12" ht="28.5">
      <c r="A69" s="95"/>
      <c r="B69" s="94"/>
      <c r="C69" s="95"/>
      <c r="D69" s="95"/>
      <c r="E69" s="95"/>
      <c r="F69" s="94"/>
      <c r="G69" s="102"/>
      <c r="H69" s="103"/>
      <c r="I69" s="78">
        <v>7</v>
      </c>
      <c r="J69" s="76" t="s">
        <v>924</v>
      </c>
      <c r="K69" s="105">
        <v>18.45</v>
      </c>
      <c r="L69" s="106">
        <v>4045.53</v>
      </c>
    </row>
    <row r="70" spans="1:12" ht="28.5">
      <c r="A70" s="95"/>
      <c r="B70" s="94"/>
      <c r="C70" s="95"/>
      <c r="D70" s="95"/>
      <c r="E70" s="95"/>
      <c r="F70" s="94"/>
      <c r="G70" s="102"/>
      <c r="H70" s="103"/>
      <c r="I70" s="78">
        <v>8</v>
      </c>
      <c r="J70" s="76" t="s">
        <v>925</v>
      </c>
      <c r="K70" s="105">
        <v>5.5</v>
      </c>
      <c r="L70" s="106">
        <v>1205.98</v>
      </c>
    </row>
    <row r="71" spans="1:12">
      <c r="A71" s="17">
        <v>6</v>
      </c>
      <c r="B71" s="46" t="s">
        <v>69</v>
      </c>
      <c r="C71" s="77"/>
      <c r="D71" s="77"/>
      <c r="E71" s="77"/>
      <c r="F71" s="75"/>
      <c r="G71" s="101">
        <v>2065468.39</v>
      </c>
      <c r="H71" s="77"/>
      <c r="I71" s="79"/>
      <c r="J71" s="79"/>
      <c r="K71" s="79"/>
      <c r="L71" s="79"/>
    </row>
    <row r="72" spans="1:12">
      <c r="A72" s="95" t="s">
        <v>70</v>
      </c>
      <c r="B72" s="94" t="s">
        <v>72</v>
      </c>
      <c r="C72" s="100">
        <v>10233</v>
      </c>
      <c r="D72" s="95" t="s">
        <v>61</v>
      </c>
      <c r="E72" s="95">
        <v>6</v>
      </c>
      <c r="F72" s="94" t="s">
        <v>69</v>
      </c>
      <c r="G72" s="102">
        <v>1335611.1599999999</v>
      </c>
      <c r="H72" s="103"/>
      <c r="I72" s="104"/>
      <c r="J72" s="104"/>
      <c r="K72" s="104"/>
      <c r="L72" s="104"/>
    </row>
    <row r="73" spans="1:12" ht="28.5">
      <c r="A73" s="95"/>
      <c r="B73" s="94"/>
      <c r="C73" s="100"/>
      <c r="D73" s="95"/>
      <c r="E73" s="95"/>
      <c r="F73" s="94"/>
      <c r="G73" s="102"/>
      <c r="H73" s="103"/>
      <c r="I73" s="78">
        <v>2</v>
      </c>
      <c r="J73" s="76" t="s">
        <v>919</v>
      </c>
      <c r="K73" s="113">
        <v>1547</v>
      </c>
      <c r="L73" s="106">
        <v>201914.44</v>
      </c>
    </row>
    <row r="74" spans="1:12" ht="28.5">
      <c r="A74" s="95"/>
      <c r="B74" s="94"/>
      <c r="C74" s="100"/>
      <c r="D74" s="95"/>
      <c r="E74" s="95"/>
      <c r="F74" s="94"/>
      <c r="G74" s="102"/>
      <c r="H74" s="103"/>
      <c r="I74" s="78">
        <v>3</v>
      </c>
      <c r="J74" s="76" t="s">
        <v>920</v>
      </c>
      <c r="K74" s="113">
        <v>1618</v>
      </c>
      <c r="L74" s="106">
        <v>211181.36</v>
      </c>
    </row>
    <row r="75" spans="1:12" ht="28.5">
      <c r="A75" s="95"/>
      <c r="B75" s="94"/>
      <c r="C75" s="100"/>
      <c r="D75" s="95"/>
      <c r="E75" s="95"/>
      <c r="F75" s="94"/>
      <c r="G75" s="102"/>
      <c r="H75" s="103"/>
      <c r="I75" s="78">
        <v>4</v>
      </c>
      <c r="J75" s="76" t="s">
        <v>921</v>
      </c>
      <c r="K75" s="113">
        <v>1049</v>
      </c>
      <c r="L75" s="106">
        <v>136915.48000000001</v>
      </c>
    </row>
    <row r="76" spans="1:12" ht="28.5">
      <c r="A76" s="95"/>
      <c r="B76" s="94"/>
      <c r="C76" s="100"/>
      <c r="D76" s="95"/>
      <c r="E76" s="95"/>
      <c r="F76" s="94"/>
      <c r="G76" s="102"/>
      <c r="H76" s="103"/>
      <c r="I76" s="78">
        <v>5</v>
      </c>
      <c r="J76" s="76" t="s">
        <v>922</v>
      </c>
      <c r="K76" s="113">
        <v>1010</v>
      </c>
      <c r="L76" s="106">
        <v>131825.20000000001</v>
      </c>
    </row>
    <row r="77" spans="1:12" ht="28.5">
      <c r="A77" s="95"/>
      <c r="B77" s="94"/>
      <c r="C77" s="100"/>
      <c r="D77" s="95"/>
      <c r="E77" s="95"/>
      <c r="F77" s="94"/>
      <c r="G77" s="102"/>
      <c r="H77" s="103"/>
      <c r="I77" s="78">
        <v>6</v>
      </c>
      <c r="J77" s="76" t="s">
        <v>923</v>
      </c>
      <c r="K77" s="113">
        <v>2142</v>
      </c>
      <c r="L77" s="106">
        <v>279573.84000000003</v>
      </c>
    </row>
    <row r="78" spans="1:12" ht="28.5">
      <c r="A78" s="95"/>
      <c r="B78" s="94"/>
      <c r="C78" s="100"/>
      <c r="D78" s="95"/>
      <c r="E78" s="95"/>
      <c r="F78" s="94"/>
      <c r="G78" s="102"/>
      <c r="H78" s="103"/>
      <c r="I78" s="78">
        <v>7</v>
      </c>
      <c r="J78" s="76" t="s">
        <v>924</v>
      </c>
      <c r="K78" s="113">
        <v>2124</v>
      </c>
      <c r="L78" s="106">
        <v>277224.48</v>
      </c>
    </row>
    <row r="79" spans="1:12" ht="28.5">
      <c r="A79" s="95"/>
      <c r="B79" s="94"/>
      <c r="C79" s="100"/>
      <c r="D79" s="95"/>
      <c r="E79" s="95"/>
      <c r="F79" s="94"/>
      <c r="G79" s="102"/>
      <c r="H79" s="103"/>
      <c r="I79" s="78">
        <v>8</v>
      </c>
      <c r="J79" s="76" t="s">
        <v>925</v>
      </c>
      <c r="K79" s="105">
        <v>743</v>
      </c>
      <c r="L79" s="106">
        <v>96976.36</v>
      </c>
    </row>
    <row r="80" spans="1:12">
      <c r="A80" s="96" t="s">
        <v>73</v>
      </c>
      <c r="B80" s="93" t="s">
        <v>75</v>
      </c>
      <c r="C80" s="96">
        <v>692</v>
      </c>
      <c r="D80" s="96" t="s">
        <v>38</v>
      </c>
      <c r="E80" s="96">
        <v>6</v>
      </c>
      <c r="F80" s="93" t="s">
        <v>69</v>
      </c>
      <c r="G80" s="107">
        <v>14130.64</v>
      </c>
      <c r="H80" s="97"/>
      <c r="I80" s="98"/>
      <c r="J80" s="98"/>
      <c r="K80" s="98"/>
      <c r="L80" s="98"/>
    </row>
    <row r="81" spans="1:12" ht="28.5">
      <c r="A81" s="96"/>
      <c r="B81" s="93"/>
      <c r="C81" s="96"/>
      <c r="D81" s="96"/>
      <c r="E81" s="96"/>
      <c r="F81" s="93"/>
      <c r="G81" s="107"/>
      <c r="H81" s="97"/>
      <c r="I81" s="77">
        <v>2</v>
      </c>
      <c r="J81" s="75" t="s">
        <v>919</v>
      </c>
      <c r="K81" s="108">
        <v>119</v>
      </c>
      <c r="L81" s="109">
        <v>2429.98</v>
      </c>
    </row>
    <row r="82" spans="1:12" ht="28.5">
      <c r="A82" s="96"/>
      <c r="B82" s="93"/>
      <c r="C82" s="96"/>
      <c r="D82" s="96"/>
      <c r="E82" s="96"/>
      <c r="F82" s="93"/>
      <c r="G82" s="107"/>
      <c r="H82" s="97"/>
      <c r="I82" s="77">
        <v>3</v>
      </c>
      <c r="J82" s="75" t="s">
        <v>920</v>
      </c>
      <c r="K82" s="108">
        <v>119</v>
      </c>
      <c r="L82" s="109">
        <v>2429.98</v>
      </c>
    </row>
    <row r="83" spans="1:12" ht="28.5">
      <c r="A83" s="96"/>
      <c r="B83" s="93"/>
      <c r="C83" s="96"/>
      <c r="D83" s="96"/>
      <c r="E83" s="96"/>
      <c r="F83" s="93"/>
      <c r="G83" s="107"/>
      <c r="H83" s="97"/>
      <c r="I83" s="77">
        <v>4</v>
      </c>
      <c r="J83" s="75" t="s">
        <v>921</v>
      </c>
      <c r="K83" s="108">
        <v>69</v>
      </c>
      <c r="L83" s="109">
        <v>1408.98</v>
      </c>
    </row>
    <row r="84" spans="1:12" ht="28.5">
      <c r="A84" s="96"/>
      <c r="B84" s="93"/>
      <c r="C84" s="96"/>
      <c r="D84" s="96"/>
      <c r="E84" s="96"/>
      <c r="F84" s="93"/>
      <c r="G84" s="107"/>
      <c r="H84" s="97"/>
      <c r="I84" s="77">
        <v>5</v>
      </c>
      <c r="J84" s="75" t="s">
        <v>922</v>
      </c>
      <c r="K84" s="108">
        <v>69</v>
      </c>
      <c r="L84" s="109">
        <v>1408.98</v>
      </c>
    </row>
    <row r="85" spans="1:12" ht="28.5">
      <c r="A85" s="96"/>
      <c r="B85" s="93"/>
      <c r="C85" s="96"/>
      <c r="D85" s="96"/>
      <c r="E85" s="96"/>
      <c r="F85" s="93"/>
      <c r="G85" s="107"/>
      <c r="H85" s="97"/>
      <c r="I85" s="77">
        <v>6</v>
      </c>
      <c r="J85" s="75" t="s">
        <v>923</v>
      </c>
      <c r="K85" s="108">
        <v>126</v>
      </c>
      <c r="L85" s="109">
        <v>2572.92</v>
      </c>
    </row>
    <row r="86" spans="1:12" ht="28.5">
      <c r="A86" s="96"/>
      <c r="B86" s="93"/>
      <c r="C86" s="96"/>
      <c r="D86" s="96"/>
      <c r="E86" s="96"/>
      <c r="F86" s="93"/>
      <c r="G86" s="107"/>
      <c r="H86" s="97"/>
      <c r="I86" s="77">
        <v>7</v>
      </c>
      <c r="J86" s="75" t="s">
        <v>924</v>
      </c>
      <c r="K86" s="108">
        <v>126</v>
      </c>
      <c r="L86" s="109">
        <v>2572.92</v>
      </c>
    </row>
    <row r="87" spans="1:12" ht="28.5">
      <c r="A87" s="96"/>
      <c r="B87" s="93"/>
      <c r="C87" s="96"/>
      <c r="D87" s="96"/>
      <c r="E87" s="96"/>
      <c r="F87" s="93"/>
      <c r="G87" s="107"/>
      <c r="H87" s="97"/>
      <c r="I87" s="77">
        <v>8</v>
      </c>
      <c r="J87" s="75" t="s">
        <v>925</v>
      </c>
      <c r="K87" s="108">
        <v>64</v>
      </c>
      <c r="L87" s="109">
        <v>1306.8800000000001</v>
      </c>
    </row>
    <row r="88" spans="1:12">
      <c r="A88" s="95" t="s">
        <v>76</v>
      </c>
      <c r="B88" s="94" t="s">
        <v>78</v>
      </c>
      <c r="C88" s="95">
        <v>22.4</v>
      </c>
      <c r="D88" s="95" t="s">
        <v>49</v>
      </c>
      <c r="E88" s="95">
        <v>6</v>
      </c>
      <c r="F88" s="94" t="s">
        <v>69</v>
      </c>
      <c r="G88" s="102">
        <v>15223.49</v>
      </c>
      <c r="H88" s="103"/>
      <c r="I88" s="104"/>
      <c r="J88" s="104"/>
      <c r="K88" s="104"/>
      <c r="L88" s="104"/>
    </row>
    <row r="89" spans="1:12" ht="28.5">
      <c r="A89" s="95"/>
      <c r="B89" s="94"/>
      <c r="C89" s="95"/>
      <c r="D89" s="95"/>
      <c r="E89" s="95"/>
      <c r="F89" s="94"/>
      <c r="G89" s="102"/>
      <c r="H89" s="103"/>
      <c r="I89" s="78">
        <v>2</v>
      </c>
      <c r="J89" s="76" t="s">
        <v>919</v>
      </c>
      <c r="K89" s="105">
        <v>4.05</v>
      </c>
      <c r="L89" s="106">
        <v>2752.46</v>
      </c>
    </row>
    <row r="90" spans="1:12" ht="28.5">
      <c r="A90" s="95"/>
      <c r="B90" s="94"/>
      <c r="C90" s="95"/>
      <c r="D90" s="95"/>
      <c r="E90" s="95"/>
      <c r="F90" s="94"/>
      <c r="G90" s="102"/>
      <c r="H90" s="103"/>
      <c r="I90" s="78">
        <v>3</v>
      </c>
      <c r="J90" s="76" t="s">
        <v>920</v>
      </c>
      <c r="K90" s="105">
        <v>4.05</v>
      </c>
      <c r="L90" s="106">
        <v>2752.46</v>
      </c>
    </row>
    <row r="91" spans="1:12" ht="28.5">
      <c r="A91" s="95"/>
      <c r="B91" s="94"/>
      <c r="C91" s="95"/>
      <c r="D91" s="95"/>
      <c r="E91" s="95"/>
      <c r="F91" s="94"/>
      <c r="G91" s="102"/>
      <c r="H91" s="103"/>
      <c r="I91" s="78">
        <v>4</v>
      </c>
      <c r="J91" s="76" t="s">
        <v>921</v>
      </c>
      <c r="K91" s="105">
        <v>2.2999999999999998</v>
      </c>
      <c r="L91" s="106">
        <v>1563.13</v>
      </c>
    </row>
    <row r="92" spans="1:12" ht="28.5">
      <c r="A92" s="95"/>
      <c r="B92" s="94"/>
      <c r="C92" s="95"/>
      <c r="D92" s="95"/>
      <c r="E92" s="95"/>
      <c r="F92" s="94"/>
      <c r="G92" s="102"/>
      <c r="H92" s="103"/>
      <c r="I92" s="78">
        <v>5</v>
      </c>
      <c r="J92" s="76" t="s">
        <v>922</v>
      </c>
      <c r="K92" s="105">
        <v>2.2999999999999998</v>
      </c>
      <c r="L92" s="106">
        <v>1563.13</v>
      </c>
    </row>
    <row r="93" spans="1:12" ht="28.5">
      <c r="A93" s="95"/>
      <c r="B93" s="94"/>
      <c r="C93" s="95"/>
      <c r="D93" s="95"/>
      <c r="E93" s="95"/>
      <c r="F93" s="94"/>
      <c r="G93" s="102"/>
      <c r="H93" s="103"/>
      <c r="I93" s="78">
        <v>6</v>
      </c>
      <c r="J93" s="76" t="s">
        <v>923</v>
      </c>
      <c r="K93" s="105">
        <v>4</v>
      </c>
      <c r="L93" s="106">
        <v>2718.48</v>
      </c>
    </row>
    <row r="94" spans="1:12" ht="28.5">
      <c r="A94" s="95"/>
      <c r="B94" s="94"/>
      <c r="C94" s="95"/>
      <c r="D94" s="95"/>
      <c r="E94" s="95"/>
      <c r="F94" s="94"/>
      <c r="G94" s="102"/>
      <c r="H94" s="103"/>
      <c r="I94" s="78">
        <v>7</v>
      </c>
      <c r="J94" s="76" t="s">
        <v>924</v>
      </c>
      <c r="K94" s="105">
        <v>4</v>
      </c>
      <c r="L94" s="106">
        <v>2718.48</v>
      </c>
    </row>
    <row r="95" spans="1:12" ht="28.5">
      <c r="A95" s="95"/>
      <c r="B95" s="94"/>
      <c r="C95" s="95"/>
      <c r="D95" s="95"/>
      <c r="E95" s="95"/>
      <c r="F95" s="94"/>
      <c r="G95" s="102"/>
      <c r="H95" s="103"/>
      <c r="I95" s="78">
        <v>8</v>
      </c>
      <c r="J95" s="76" t="s">
        <v>925</v>
      </c>
      <c r="K95" s="105">
        <v>1.7</v>
      </c>
      <c r="L95" s="106">
        <v>1155.3499999999999</v>
      </c>
    </row>
    <row r="96" spans="1:12">
      <c r="A96" s="96" t="s">
        <v>79</v>
      </c>
      <c r="B96" s="93" t="s">
        <v>81</v>
      </c>
      <c r="C96" s="96">
        <v>119.6</v>
      </c>
      <c r="D96" s="96" t="s">
        <v>82</v>
      </c>
      <c r="E96" s="96">
        <v>6</v>
      </c>
      <c r="F96" s="93" t="s">
        <v>69</v>
      </c>
      <c r="G96" s="107">
        <v>2426.6799999999998</v>
      </c>
      <c r="H96" s="97"/>
      <c r="I96" s="98"/>
      <c r="J96" s="98"/>
      <c r="K96" s="98"/>
      <c r="L96" s="98"/>
    </row>
    <row r="97" spans="1:12" ht="28.5">
      <c r="A97" s="96"/>
      <c r="B97" s="93"/>
      <c r="C97" s="96"/>
      <c r="D97" s="96"/>
      <c r="E97" s="96"/>
      <c r="F97" s="93"/>
      <c r="G97" s="107"/>
      <c r="H97" s="97"/>
      <c r="I97" s="77">
        <v>2</v>
      </c>
      <c r="J97" s="75" t="s">
        <v>919</v>
      </c>
      <c r="K97" s="108">
        <v>31</v>
      </c>
      <c r="L97" s="109">
        <v>628.99</v>
      </c>
    </row>
    <row r="98" spans="1:12" ht="28.5">
      <c r="A98" s="96"/>
      <c r="B98" s="93"/>
      <c r="C98" s="96"/>
      <c r="D98" s="96"/>
      <c r="E98" s="96"/>
      <c r="F98" s="93"/>
      <c r="G98" s="107"/>
      <c r="H98" s="97"/>
      <c r="I98" s="77">
        <v>3</v>
      </c>
      <c r="J98" s="75" t="s">
        <v>920</v>
      </c>
      <c r="K98" s="108">
        <v>31</v>
      </c>
      <c r="L98" s="109">
        <v>628.99</v>
      </c>
    </row>
    <row r="99" spans="1:12" ht="28.5">
      <c r="A99" s="96"/>
      <c r="B99" s="93"/>
      <c r="C99" s="96"/>
      <c r="D99" s="96"/>
      <c r="E99" s="96"/>
      <c r="F99" s="93"/>
      <c r="G99" s="107"/>
      <c r="H99" s="97"/>
      <c r="I99" s="77">
        <v>4</v>
      </c>
      <c r="J99" s="75" t="s">
        <v>921</v>
      </c>
      <c r="K99" s="108">
        <v>6</v>
      </c>
      <c r="L99" s="109">
        <v>121.74</v>
      </c>
    </row>
    <row r="100" spans="1:12" ht="28.5">
      <c r="A100" s="96"/>
      <c r="B100" s="93"/>
      <c r="C100" s="96"/>
      <c r="D100" s="96"/>
      <c r="E100" s="96"/>
      <c r="F100" s="93"/>
      <c r="G100" s="107"/>
      <c r="H100" s="97"/>
      <c r="I100" s="77">
        <v>5</v>
      </c>
      <c r="J100" s="75" t="s">
        <v>922</v>
      </c>
      <c r="K100" s="108">
        <v>6</v>
      </c>
      <c r="L100" s="109">
        <v>121.74</v>
      </c>
    </row>
    <row r="101" spans="1:12" ht="28.5">
      <c r="A101" s="96"/>
      <c r="B101" s="93"/>
      <c r="C101" s="96"/>
      <c r="D101" s="96"/>
      <c r="E101" s="96"/>
      <c r="F101" s="93"/>
      <c r="G101" s="107"/>
      <c r="H101" s="97"/>
      <c r="I101" s="77">
        <v>6</v>
      </c>
      <c r="J101" s="75" t="s">
        <v>923</v>
      </c>
      <c r="K101" s="108">
        <v>17.8</v>
      </c>
      <c r="L101" s="109">
        <v>361.16</v>
      </c>
    </row>
    <row r="102" spans="1:12" ht="28.5">
      <c r="A102" s="96"/>
      <c r="B102" s="93"/>
      <c r="C102" s="96"/>
      <c r="D102" s="96"/>
      <c r="E102" s="96"/>
      <c r="F102" s="93"/>
      <c r="G102" s="107"/>
      <c r="H102" s="97"/>
      <c r="I102" s="77">
        <v>7</v>
      </c>
      <c r="J102" s="75" t="s">
        <v>924</v>
      </c>
      <c r="K102" s="108">
        <v>17.8</v>
      </c>
      <c r="L102" s="109">
        <v>361.16</v>
      </c>
    </row>
    <row r="103" spans="1:12" ht="28.5">
      <c r="A103" s="96"/>
      <c r="B103" s="93"/>
      <c r="C103" s="96"/>
      <c r="D103" s="96"/>
      <c r="E103" s="96"/>
      <c r="F103" s="93"/>
      <c r="G103" s="107"/>
      <c r="H103" s="97"/>
      <c r="I103" s="77">
        <v>8</v>
      </c>
      <c r="J103" s="75" t="s">
        <v>925</v>
      </c>
      <c r="K103" s="108">
        <v>10</v>
      </c>
      <c r="L103" s="109">
        <v>202.9</v>
      </c>
    </row>
    <row r="104" spans="1:12">
      <c r="A104" s="95" t="s">
        <v>83</v>
      </c>
      <c r="B104" s="94" t="s">
        <v>85</v>
      </c>
      <c r="C104" s="100">
        <v>2752</v>
      </c>
      <c r="D104" s="95" t="s">
        <v>82</v>
      </c>
      <c r="E104" s="95">
        <v>6</v>
      </c>
      <c r="F104" s="94" t="s">
        <v>69</v>
      </c>
      <c r="G104" s="102">
        <v>64424.32</v>
      </c>
      <c r="H104" s="103"/>
      <c r="I104" s="104"/>
      <c r="J104" s="104"/>
      <c r="K104" s="104"/>
      <c r="L104" s="104"/>
    </row>
    <row r="105" spans="1:12" ht="28.5">
      <c r="A105" s="95"/>
      <c r="B105" s="94"/>
      <c r="C105" s="100"/>
      <c r="D105" s="95"/>
      <c r="E105" s="95"/>
      <c r="F105" s="94"/>
      <c r="G105" s="102"/>
      <c r="H105" s="103"/>
      <c r="I105" s="78">
        <v>2</v>
      </c>
      <c r="J105" s="76" t="s">
        <v>919</v>
      </c>
      <c r="K105" s="105">
        <v>348</v>
      </c>
      <c r="L105" s="106">
        <v>8146.68</v>
      </c>
    </row>
    <row r="106" spans="1:12" ht="28.5">
      <c r="A106" s="95"/>
      <c r="B106" s="94"/>
      <c r="C106" s="100"/>
      <c r="D106" s="95"/>
      <c r="E106" s="95"/>
      <c r="F106" s="94"/>
      <c r="G106" s="102"/>
      <c r="H106" s="103"/>
      <c r="I106" s="78">
        <v>3</v>
      </c>
      <c r="J106" s="76" t="s">
        <v>920</v>
      </c>
      <c r="K106" s="105">
        <v>348</v>
      </c>
      <c r="L106" s="106">
        <v>8146.68</v>
      </c>
    </row>
    <row r="107" spans="1:12" ht="28.5">
      <c r="A107" s="95"/>
      <c r="B107" s="94"/>
      <c r="C107" s="100"/>
      <c r="D107" s="95"/>
      <c r="E107" s="95"/>
      <c r="F107" s="94"/>
      <c r="G107" s="102"/>
      <c r="H107" s="103"/>
      <c r="I107" s="78">
        <v>4</v>
      </c>
      <c r="J107" s="76" t="s">
        <v>921</v>
      </c>
      <c r="K107" s="105">
        <v>82</v>
      </c>
      <c r="L107" s="106">
        <v>1919.62</v>
      </c>
    </row>
    <row r="108" spans="1:12" ht="28.5">
      <c r="A108" s="95"/>
      <c r="B108" s="94"/>
      <c r="C108" s="100"/>
      <c r="D108" s="95"/>
      <c r="E108" s="95"/>
      <c r="F108" s="94"/>
      <c r="G108" s="102"/>
      <c r="H108" s="103"/>
      <c r="I108" s="78">
        <v>5</v>
      </c>
      <c r="J108" s="76" t="s">
        <v>922</v>
      </c>
      <c r="K108" s="105">
        <v>82</v>
      </c>
      <c r="L108" s="106">
        <v>1919.62</v>
      </c>
    </row>
    <row r="109" spans="1:12" ht="28.5">
      <c r="A109" s="95"/>
      <c r="B109" s="94"/>
      <c r="C109" s="100"/>
      <c r="D109" s="95"/>
      <c r="E109" s="95"/>
      <c r="F109" s="94"/>
      <c r="G109" s="102"/>
      <c r="H109" s="103"/>
      <c r="I109" s="78">
        <v>6</v>
      </c>
      <c r="J109" s="76" t="s">
        <v>923</v>
      </c>
      <c r="K109" s="105">
        <v>875</v>
      </c>
      <c r="L109" s="106">
        <v>20483.75</v>
      </c>
    </row>
    <row r="110" spans="1:12" ht="28.5">
      <c r="A110" s="95"/>
      <c r="B110" s="94"/>
      <c r="C110" s="100"/>
      <c r="D110" s="95"/>
      <c r="E110" s="95"/>
      <c r="F110" s="94"/>
      <c r="G110" s="102"/>
      <c r="H110" s="103"/>
      <c r="I110" s="78">
        <v>7</v>
      </c>
      <c r="J110" s="76" t="s">
        <v>924</v>
      </c>
      <c r="K110" s="105">
        <v>875</v>
      </c>
      <c r="L110" s="106">
        <v>20483.75</v>
      </c>
    </row>
    <row r="111" spans="1:12" ht="28.5">
      <c r="A111" s="95"/>
      <c r="B111" s="94"/>
      <c r="C111" s="100"/>
      <c r="D111" s="95"/>
      <c r="E111" s="95"/>
      <c r="F111" s="94"/>
      <c r="G111" s="102"/>
      <c r="H111" s="103"/>
      <c r="I111" s="78">
        <v>8</v>
      </c>
      <c r="J111" s="76" t="s">
        <v>925</v>
      </c>
      <c r="K111" s="105">
        <v>142</v>
      </c>
      <c r="L111" s="106">
        <v>3324.22</v>
      </c>
    </row>
    <row r="112" spans="1:12">
      <c r="A112" s="96" t="s">
        <v>86</v>
      </c>
      <c r="B112" s="93" t="s">
        <v>88</v>
      </c>
      <c r="C112" s="99">
        <v>6482</v>
      </c>
      <c r="D112" s="96" t="s">
        <v>82</v>
      </c>
      <c r="E112" s="96">
        <v>6</v>
      </c>
      <c r="F112" s="93" t="s">
        <v>69</v>
      </c>
      <c r="G112" s="107">
        <v>138649.98000000001</v>
      </c>
      <c r="H112" s="97"/>
      <c r="I112" s="98"/>
      <c r="J112" s="98"/>
      <c r="K112" s="98"/>
      <c r="L112" s="98"/>
    </row>
    <row r="113" spans="1:12" ht="28.5">
      <c r="A113" s="96"/>
      <c r="B113" s="93"/>
      <c r="C113" s="99"/>
      <c r="D113" s="96"/>
      <c r="E113" s="96"/>
      <c r="F113" s="93"/>
      <c r="G113" s="107"/>
      <c r="H113" s="97"/>
      <c r="I113" s="77">
        <v>2</v>
      </c>
      <c r="J113" s="75" t="s">
        <v>919</v>
      </c>
      <c r="K113" s="112">
        <v>1200</v>
      </c>
      <c r="L113" s="109">
        <v>25668</v>
      </c>
    </row>
    <row r="114" spans="1:12" ht="28.5">
      <c r="A114" s="96"/>
      <c r="B114" s="93"/>
      <c r="C114" s="99"/>
      <c r="D114" s="96"/>
      <c r="E114" s="96"/>
      <c r="F114" s="93"/>
      <c r="G114" s="107"/>
      <c r="H114" s="97"/>
      <c r="I114" s="77">
        <v>3</v>
      </c>
      <c r="J114" s="75" t="s">
        <v>920</v>
      </c>
      <c r="K114" s="112">
        <v>1200</v>
      </c>
      <c r="L114" s="109">
        <v>25668</v>
      </c>
    </row>
    <row r="115" spans="1:12" ht="28.5">
      <c r="A115" s="96"/>
      <c r="B115" s="93"/>
      <c r="C115" s="99"/>
      <c r="D115" s="96"/>
      <c r="E115" s="96"/>
      <c r="F115" s="93"/>
      <c r="G115" s="107"/>
      <c r="H115" s="97"/>
      <c r="I115" s="77">
        <v>4</v>
      </c>
      <c r="J115" s="75" t="s">
        <v>921</v>
      </c>
      <c r="K115" s="108">
        <v>857</v>
      </c>
      <c r="L115" s="109">
        <v>18331.23</v>
      </c>
    </row>
    <row r="116" spans="1:12" ht="28.5">
      <c r="A116" s="96"/>
      <c r="B116" s="93"/>
      <c r="C116" s="99"/>
      <c r="D116" s="96"/>
      <c r="E116" s="96"/>
      <c r="F116" s="93"/>
      <c r="G116" s="107"/>
      <c r="H116" s="97"/>
      <c r="I116" s="77">
        <v>5</v>
      </c>
      <c r="J116" s="75" t="s">
        <v>922</v>
      </c>
      <c r="K116" s="108">
        <v>857</v>
      </c>
      <c r="L116" s="109">
        <v>18331.23</v>
      </c>
    </row>
    <row r="117" spans="1:12" ht="28.5">
      <c r="A117" s="96"/>
      <c r="B117" s="93"/>
      <c r="C117" s="99"/>
      <c r="D117" s="96"/>
      <c r="E117" s="96"/>
      <c r="F117" s="93"/>
      <c r="G117" s="107"/>
      <c r="H117" s="97"/>
      <c r="I117" s="77">
        <v>6</v>
      </c>
      <c r="J117" s="75" t="s">
        <v>923</v>
      </c>
      <c r="K117" s="112">
        <v>1097</v>
      </c>
      <c r="L117" s="109">
        <v>23464.83</v>
      </c>
    </row>
    <row r="118" spans="1:12" ht="28.5">
      <c r="A118" s="96"/>
      <c r="B118" s="93"/>
      <c r="C118" s="99"/>
      <c r="D118" s="96"/>
      <c r="E118" s="96"/>
      <c r="F118" s="93"/>
      <c r="G118" s="107"/>
      <c r="H118" s="97"/>
      <c r="I118" s="77">
        <v>7</v>
      </c>
      <c r="J118" s="75" t="s">
        <v>924</v>
      </c>
      <c r="K118" s="112">
        <v>1097</v>
      </c>
      <c r="L118" s="109">
        <v>23464.83</v>
      </c>
    </row>
    <row r="119" spans="1:12" ht="28.5">
      <c r="A119" s="96"/>
      <c r="B119" s="93"/>
      <c r="C119" s="99"/>
      <c r="D119" s="96"/>
      <c r="E119" s="96"/>
      <c r="F119" s="93"/>
      <c r="G119" s="107"/>
      <c r="H119" s="97"/>
      <c r="I119" s="77">
        <v>8</v>
      </c>
      <c r="J119" s="75" t="s">
        <v>925</v>
      </c>
      <c r="K119" s="108">
        <v>174</v>
      </c>
      <c r="L119" s="109">
        <v>3721.86</v>
      </c>
    </row>
    <row r="120" spans="1:12">
      <c r="A120" s="95" t="s">
        <v>89</v>
      </c>
      <c r="B120" s="94" t="s">
        <v>91</v>
      </c>
      <c r="C120" s="100">
        <v>3602</v>
      </c>
      <c r="D120" s="95" t="s">
        <v>82</v>
      </c>
      <c r="E120" s="95">
        <v>6</v>
      </c>
      <c r="F120" s="94" t="s">
        <v>69</v>
      </c>
      <c r="G120" s="102">
        <v>70563.179999999993</v>
      </c>
      <c r="H120" s="103"/>
      <c r="I120" s="104"/>
      <c r="J120" s="104"/>
      <c r="K120" s="104"/>
      <c r="L120" s="104"/>
    </row>
    <row r="121" spans="1:12" ht="28.5">
      <c r="A121" s="95"/>
      <c r="B121" s="94"/>
      <c r="C121" s="100"/>
      <c r="D121" s="95"/>
      <c r="E121" s="95"/>
      <c r="F121" s="94"/>
      <c r="G121" s="102"/>
      <c r="H121" s="103"/>
      <c r="I121" s="78">
        <v>2</v>
      </c>
      <c r="J121" s="76" t="s">
        <v>919</v>
      </c>
      <c r="K121" s="105">
        <v>724</v>
      </c>
      <c r="L121" s="106">
        <v>14183.16</v>
      </c>
    </row>
    <row r="122" spans="1:12" ht="28.5">
      <c r="A122" s="95"/>
      <c r="B122" s="94"/>
      <c r="C122" s="100"/>
      <c r="D122" s="95"/>
      <c r="E122" s="95"/>
      <c r="F122" s="94"/>
      <c r="G122" s="102"/>
      <c r="H122" s="103"/>
      <c r="I122" s="78">
        <v>3</v>
      </c>
      <c r="J122" s="76" t="s">
        <v>920</v>
      </c>
      <c r="K122" s="105">
        <v>724</v>
      </c>
      <c r="L122" s="106">
        <v>14183.16</v>
      </c>
    </row>
    <row r="123" spans="1:12" ht="28.5">
      <c r="A123" s="95"/>
      <c r="B123" s="94"/>
      <c r="C123" s="100"/>
      <c r="D123" s="95"/>
      <c r="E123" s="95"/>
      <c r="F123" s="94"/>
      <c r="G123" s="102"/>
      <c r="H123" s="103"/>
      <c r="I123" s="78">
        <v>4</v>
      </c>
      <c r="J123" s="76" t="s">
        <v>921</v>
      </c>
      <c r="K123" s="105">
        <v>313</v>
      </c>
      <c r="L123" s="106">
        <v>6131.67</v>
      </c>
    </row>
    <row r="124" spans="1:12" ht="28.5">
      <c r="A124" s="95"/>
      <c r="B124" s="94"/>
      <c r="C124" s="100"/>
      <c r="D124" s="95"/>
      <c r="E124" s="95"/>
      <c r="F124" s="94"/>
      <c r="G124" s="102"/>
      <c r="H124" s="103"/>
      <c r="I124" s="78">
        <v>5</v>
      </c>
      <c r="J124" s="76" t="s">
        <v>922</v>
      </c>
      <c r="K124" s="105">
        <v>313</v>
      </c>
      <c r="L124" s="106">
        <v>6131.67</v>
      </c>
    </row>
    <row r="125" spans="1:12" ht="28.5">
      <c r="A125" s="95"/>
      <c r="B125" s="94"/>
      <c r="C125" s="100"/>
      <c r="D125" s="95"/>
      <c r="E125" s="95"/>
      <c r="F125" s="94"/>
      <c r="G125" s="102"/>
      <c r="H125" s="103"/>
      <c r="I125" s="78">
        <v>6</v>
      </c>
      <c r="J125" s="76" t="s">
        <v>923</v>
      </c>
      <c r="K125" s="105">
        <v>655</v>
      </c>
      <c r="L125" s="106">
        <v>12831.45</v>
      </c>
    </row>
    <row r="126" spans="1:12" ht="28.5">
      <c r="A126" s="95"/>
      <c r="B126" s="94"/>
      <c r="C126" s="100"/>
      <c r="D126" s="95"/>
      <c r="E126" s="95"/>
      <c r="F126" s="94"/>
      <c r="G126" s="102"/>
      <c r="H126" s="103"/>
      <c r="I126" s="78">
        <v>7</v>
      </c>
      <c r="J126" s="76" t="s">
        <v>924</v>
      </c>
      <c r="K126" s="105">
        <v>655</v>
      </c>
      <c r="L126" s="106">
        <v>12831.45</v>
      </c>
    </row>
    <row r="127" spans="1:12" ht="28.5">
      <c r="A127" s="95"/>
      <c r="B127" s="94"/>
      <c r="C127" s="100"/>
      <c r="D127" s="95"/>
      <c r="E127" s="95"/>
      <c r="F127" s="94"/>
      <c r="G127" s="102"/>
      <c r="H127" s="103"/>
      <c r="I127" s="78">
        <v>8</v>
      </c>
      <c r="J127" s="76" t="s">
        <v>925</v>
      </c>
      <c r="K127" s="105">
        <v>218</v>
      </c>
      <c r="L127" s="106">
        <v>4270.62</v>
      </c>
    </row>
    <row r="128" spans="1:12">
      <c r="A128" s="96" t="s">
        <v>92</v>
      </c>
      <c r="B128" s="93" t="s">
        <v>94</v>
      </c>
      <c r="C128" s="99">
        <v>3675</v>
      </c>
      <c r="D128" s="96" t="s">
        <v>82</v>
      </c>
      <c r="E128" s="96">
        <v>6</v>
      </c>
      <c r="F128" s="93" t="s">
        <v>69</v>
      </c>
      <c r="G128" s="107">
        <v>63614.26</v>
      </c>
      <c r="H128" s="97"/>
      <c r="I128" s="98"/>
      <c r="J128" s="98"/>
      <c r="K128" s="98"/>
      <c r="L128" s="98"/>
    </row>
    <row r="129" spans="1:12" ht="28.5">
      <c r="A129" s="96"/>
      <c r="B129" s="93"/>
      <c r="C129" s="99"/>
      <c r="D129" s="96"/>
      <c r="E129" s="96"/>
      <c r="F129" s="93"/>
      <c r="G129" s="107"/>
      <c r="H129" s="97"/>
      <c r="I129" s="77">
        <v>2</v>
      </c>
      <c r="J129" s="75" t="s">
        <v>919</v>
      </c>
      <c r="K129" s="108">
        <v>567</v>
      </c>
      <c r="L129" s="109">
        <v>9814.77</v>
      </c>
    </row>
    <row r="130" spans="1:12" ht="28.5">
      <c r="A130" s="96"/>
      <c r="B130" s="93"/>
      <c r="C130" s="99"/>
      <c r="D130" s="96"/>
      <c r="E130" s="96"/>
      <c r="F130" s="93"/>
      <c r="G130" s="107"/>
      <c r="H130" s="97"/>
      <c r="I130" s="77">
        <v>3</v>
      </c>
      <c r="J130" s="75" t="s">
        <v>920</v>
      </c>
      <c r="K130" s="108">
        <v>567</v>
      </c>
      <c r="L130" s="109">
        <v>9814.77</v>
      </c>
    </row>
    <row r="131" spans="1:12" ht="28.5">
      <c r="A131" s="96"/>
      <c r="B131" s="93"/>
      <c r="C131" s="99"/>
      <c r="D131" s="96"/>
      <c r="E131" s="96"/>
      <c r="F131" s="93"/>
      <c r="G131" s="107"/>
      <c r="H131" s="97"/>
      <c r="I131" s="77">
        <v>4</v>
      </c>
      <c r="J131" s="75" t="s">
        <v>921</v>
      </c>
      <c r="K131" s="108">
        <v>479</v>
      </c>
      <c r="L131" s="109">
        <v>8291.49</v>
      </c>
    </row>
    <row r="132" spans="1:12" ht="28.5">
      <c r="A132" s="96"/>
      <c r="B132" s="93"/>
      <c r="C132" s="99"/>
      <c r="D132" s="96"/>
      <c r="E132" s="96"/>
      <c r="F132" s="93"/>
      <c r="G132" s="107"/>
      <c r="H132" s="97"/>
      <c r="I132" s="77">
        <v>5</v>
      </c>
      <c r="J132" s="75" t="s">
        <v>922</v>
      </c>
      <c r="K132" s="108">
        <v>479</v>
      </c>
      <c r="L132" s="109">
        <v>8291.49</v>
      </c>
    </row>
    <row r="133" spans="1:12" ht="28.5">
      <c r="A133" s="96"/>
      <c r="B133" s="93"/>
      <c r="C133" s="99"/>
      <c r="D133" s="96"/>
      <c r="E133" s="96"/>
      <c r="F133" s="93"/>
      <c r="G133" s="107"/>
      <c r="H133" s="97"/>
      <c r="I133" s="77">
        <v>6</v>
      </c>
      <c r="J133" s="75" t="s">
        <v>923</v>
      </c>
      <c r="K133" s="108">
        <v>648.5</v>
      </c>
      <c r="L133" s="109">
        <v>11225.54</v>
      </c>
    </row>
    <row r="134" spans="1:12" ht="28.5">
      <c r="A134" s="96"/>
      <c r="B134" s="93"/>
      <c r="C134" s="99"/>
      <c r="D134" s="96"/>
      <c r="E134" s="96"/>
      <c r="F134" s="93"/>
      <c r="G134" s="107"/>
      <c r="H134" s="97"/>
      <c r="I134" s="77">
        <v>7</v>
      </c>
      <c r="J134" s="75" t="s">
        <v>924</v>
      </c>
      <c r="K134" s="108">
        <v>648.5</v>
      </c>
      <c r="L134" s="109">
        <v>11225.54</v>
      </c>
    </row>
    <row r="135" spans="1:12" ht="28.5">
      <c r="A135" s="96"/>
      <c r="B135" s="93"/>
      <c r="C135" s="99"/>
      <c r="D135" s="96"/>
      <c r="E135" s="96"/>
      <c r="F135" s="93"/>
      <c r="G135" s="107"/>
      <c r="H135" s="97"/>
      <c r="I135" s="77">
        <v>8</v>
      </c>
      <c r="J135" s="75" t="s">
        <v>925</v>
      </c>
      <c r="K135" s="108">
        <v>286</v>
      </c>
      <c r="L135" s="109">
        <v>4950.66</v>
      </c>
    </row>
    <row r="136" spans="1:12">
      <c r="A136" s="95" t="s">
        <v>95</v>
      </c>
      <c r="B136" s="94" t="s">
        <v>97</v>
      </c>
      <c r="C136" s="100">
        <v>3682</v>
      </c>
      <c r="D136" s="95" t="s">
        <v>82</v>
      </c>
      <c r="E136" s="95">
        <v>6</v>
      </c>
      <c r="F136" s="94" t="s">
        <v>69</v>
      </c>
      <c r="G136" s="102">
        <v>53573.1</v>
      </c>
      <c r="H136" s="103"/>
      <c r="I136" s="104"/>
      <c r="J136" s="104"/>
      <c r="K136" s="104"/>
      <c r="L136" s="104"/>
    </row>
    <row r="137" spans="1:12" ht="28.5">
      <c r="A137" s="95"/>
      <c r="B137" s="94"/>
      <c r="C137" s="100"/>
      <c r="D137" s="95"/>
      <c r="E137" s="95"/>
      <c r="F137" s="94"/>
      <c r="G137" s="102"/>
      <c r="H137" s="103"/>
      <c r="I137" s="78">
        <v>2</v>
      </c>
      <c r="J137" s="76" t="s">
        <v>919</v>
      </c>
      <c r="K137" s="105">
        <v>914</v>
      </c>
      <c r="L137" s="106">
        <v>13298.7</v>
      </c>
    </row>
    <row r="138" spans="1:12" ht="28.5">
      <c r="A138" s="95"/>
      <c r="B138" s="94"/>
      <c r="C138" s="100"/>
      <c r="D138" s="95"/>
      <c r="E138" s="95"/>
      <c r="F138" s="94"/>
      <c r="G138" s="102"/>
      <c r="H138" s="103"/>
      <c r="I138" s="78">
        <v>3</v>
      </c>
      <c r="J138" s="76" t="s">
        <v>920</v>
      </c>
      <c r="K138" s="105">
        <v>914</v>
      </c>
      <c r="L138" s="106">
        <v>13298.7</v>
      </c>
    </row>
    <row r="139" spans="1:12" ht="28.5">
      <c r="A139" s="95"/>
      <c r="B139" s="94"/>
      <c r="C139" s="100"/>
      <c r="D139" s="95"/>
      <c r="E139" s="95"/>
      <c r="F139" s="94"/>
      <c r="G139" s="102"/>
      <c r="H139" s="103"/>
      <c r="I139" s="78">
        <v>4</v>
      </c>
      <c r="J139" s="76" t="s">
        <v>921</v>
      </c>
      <c r="K139" s="105">
        <v>39</v>
      </c>
      <c r="L139" s="106">
        <v>567.45000000000005</v>
      </c>
    </row>
    <row r="140" spans="1:12" ht="28.5">
      <c r="A140" s="95"/>
      <c r="B140" s="94"/>
      <c r="C140" s="100"/>
      <c r="D140" s="95"/>
      <c r="E140" s="95"/>
      <c r="F140" s="94"/>
      <c r="G140" s="102"/>
      <c r="H140" s="103"/>
      <c r="I140" s="78">
        <v>5</v>
      </c>
      <c r="J140" s="76" t="s">
        <v>922</v>
      </c>
      <c r="K140" s="105">
        <v>39</v>
      </c>
      <c r="L140" s="106">
        <v>567.45000000000005</v>
      </c>
    </row>
    <row r="141" spans="1:12" ht="28.5">
      <c r="A141" s="95"/>
      <c r="B141" s="94"/>
      <c r="C141" s="100"/>
      <c r="D141" s="95"/>
      <c r="E141" s="95"/>
      <c r="F141" s="94"/>
      <c r="G141" s="102"/>
      <c r="H141" s="103"/>
      <c r="I141" s="78">
        <v>6</v>
      </c>
      <c r="J141" s="76" t="s">
        <v>923</v>
      </c>
      <c r="K141" s="105">
        <v>888</v>
      </c>
      <c r="L141" s="106">
        <v>12920.4</v>
      </c>
    </row>
    <row r="142" spans="1:12" ht="28.5">
      <c r="A142" s="95"/>
      <c r="B142" s="94"/>
      <c r="C142" s="100"/>
      <c r="D142" s="95"/>
      <c r="E142" s="95"/>
      <c r="F142" s="94"/>
      <c r="G142" s="102"/>
      <c r="H142" s="103"/>
      <c r="I142" s="78">
        <v>7</v>
      </c>
      <c r="J142" s="76" t="s">
        <v>924</v>
      </c>
      <c r="K142" s="105">
        <v>888</v>
      </c>
      <c r="L142" s="106">
        <v>12920.4</v>
      </c>
    </row>
    <row r="143" spans="1:12">
      <c r="A143" s="96" t="s">
        <v>98</v>
      </c>
      <c r="B143" s="93" t="s">
        <v>100</v>
      </c>
      <c r="C143" s="99">
        <v>2254</v>
      </c>
      <c r="D143" s="96" t="s">
        <v>82</v>
      </c>
      <c r="E143" s="96">
        <v>6</v>
      </c>
      <c r="F143" s="93" t="s">
        <v>69</v>
      </c>
      <c r="G143" s="107">
        <v>30676.94</v>
      </c>
      <c r="H143" s="97"/>
      <c r="I143" s="98"/>
      <c r="J143" s="98"/>
      <c r="K143" s="98"/>
      <c r="L143" s="98"/>
    </row>
    <row r="144" spans="1:12" ht="28.5">
      <c r="A144" s="96"/>
      <c r="B144" s="93"/>
      <c r="C144" s="99"/>
      <c r="D144" s="96"/>
      <c r="E144" s="96"/>
      <c r="F144" s="93"/>
      <c r="G144" s="107"/>
      <c r="H144" s="97"/>
      <c r="I144" s="77">
        <v>2</v>
      </c>
      <c r="J144" s="75" t="s">
        <v>919</v>
      </c>
      <c r="K144" s="108">
        <v>282</v>
      </c>
      <c r="L144" s="109">
        <v>3838.02</v>
      </c>
    </row>
    <row r="145" spans="1:12" ht="28.5">
      <c r="A145" s="96"/>
      <c r="B145" s="93"/>
      <c r="C145" s="99"/>
      <c r="D145" s="96"/>
      <c r="E145" s="96"/>
      <c r="F145" s="93"/>
      <c r="G145" s="107"/>
      <c r="H145" s="97"/>
      <c r="I145" s="77">
        <v>3</v>
      </c>
      <c r="J145" s="75" t="s">
        <v>920</v>
      </c>
      <c r="K145" s="108">
        <v>282</v>
      </c>
      <c r="L145" s="109">
        <v>3838.02</v>
      </c>
    </row>
    <row r="146" spans="1:12" ht="28.5">
      <c r="A146" s="96"/>
      <c r="B146" s="93"/>
      <c r="C146" s="99"/>
      <c r="D146" s="96"/>
      <c r="E146" s="96"/>
      <c r="F146" s="93"/>
      <c r="G146" s="107"/>
      <c r="H146" s="97"/>
      <c r="I146" s="77">
        <v>4</v>
      </c>
      <c r="J146" s="75" t="s">
        <v>921</v>
      </c>
      <c r="K146" s="108">
        <v>528</v>
      </c>
      <c r="L146" s="109">
        <v>7186.08</v>
      </c>
    </row>
    <row r="147" spans="1:12" ht="28.5">
      <c r="A147" s="96"/>
      <c r="B147" s="93"/>
      <c r="C147" s="99"/>
      <c r="D147" s="96"/>
      <c r="E147" s="96"/>
      <c r="F147" s="93"/>
      <c r="G147" s="107"/>
      <c r="H147" s="97"/>
      <c r="I147" s="77">
        <v>5</v>
      </c>
      <c r="J147" s="75" t="s">
        <v>922</v>
      </c>
      <c r="K147" s="108">
        <v>528</v>
      </c>
      <c r="L147" s="109">
        <v>7186.08</v>
      </c>
    </row>
    <row r="148" spans="1:12" ht="28.5">
      <c r="A148" s="96"/>
      <c r="B148" s="93"/>
      <c r="C148" s="99"/>
      <c r="D148" s="96"/>
      <c r="E148" s="96"/>
      <c r="F148" s="93"/>
      <c r="G148" s="107"/>
      <c r="H148" s="97"/>
      <c r="I148" s="77">
        <v>6</v>
      </c>
      <c r="J148" s="75" t="s">
        <v>923</v>
      </c>
      <c r="K148" s="108">
        <v>317</v>
      </c>
      <c r="L148" s="109">
        <v>4314.37</v>
      </c>
    </row>
    <row r="149" spans="1:12" ht="28.5">
      <c r="A149" s="96"/>
      <c r="B149" s="93"/>
      <c r="C149" s="99"/>
      <c r="D149" s="96"/>
      <c r="E149" s="96"/>
      <c r="F149" s="93"/>
      <c r="G149" s="107"/>
      <c r="H149" s="97"/>
      <c r="I149" s="77">
        <v>7</v>
      </c>
      <c r="J149" s="75" t="s">
        <v>924</v>
      </c>
      <c r="K149" s="108">
        <v>317</v>
      </c>
      <c r="L149" s="109">
        <v>4314.37</v>
      </c>
    </row>
    <row r="150" spans="1:12">
      <c r="A150" s="95" t="s">
        <v>101</v>
      </c>
      <c r="B150" s="94" t="s">
        <v>103</v>
      </c>
      <c r="C150" s="95">
        <v>497.8</v>
      </c>
      <c r="D150" s="95" t="s">
        <v>82</v>
      </c>
      <c r="E150" s="95">
        <v>6</v>
      </c>
      <c r="F150" s="94" t="s">
        <v>69</v>
      </c>
      <c r="G150" s="102">
        <v>7437.14</v>
      </c>
      <c r="H150" s="103"/>
      <c r="I150" s="104"/>
      <c r="J150" s="104"/>
      <c r="K150" s="104"/>
      <c r="L150" s="104"/>
    </row>
    <row r="151" spans="1:12" ht="28.5">
      <c r="A151" s="95"/>
      <c r="B151" s="94"/>
      <c r="C151" s="95"/>
      <c r="D151" s="95"/>
      <c r="E151" s="95"/>
      <c r="F151" s="94"/>
      <c r="G151" s="102"/>
      <c r="H151" s="103"/>
      <c r="I151" s="78">
        <v>2</v>
      </c>
      <c r="J151" s="76" t="s">
        <v>919</v>
      </c>
      <c r="K151" s="105">
        <v>83</v>
      </c>
      <c r="L151" s="106">
        <v>1240.02</v>
      </c>
    </row>
    <row r="152" spans="1:12" ht="28.5">
      <c r="A152" s="95"/>
      <c r="B152" s="94"/>
      <c r="C152" s="95"/>
      <c r="D152" s="95"/>
      <c r="E152" s="95"/>
      <c r="F152" s="94"/>
      <c r="G152" s="102"/>
      <c r="H152" s="103"/>
      <c r="I152" s="78">
        <v>3</v>
      </c>
      <c r="J152" s="76" t="s">
        <v>920</v>
      </c>
      <c r="K152" s="105">
        <v>83</v>
      </c>
      <c r="L152" s="106">
        <v>1240.02</v>
      </c>
    </row>
    <row r="153" spans="1:12" ht="28.5">
      <c r="A153" s="95"/>
      <c r="B153" s="94"/>
      <c r="C153" s="95"/>
      <c r="D153" s="95"/>
      <c r="E153" s="95"/>
      <c r="F153" s="94"/>
      <c r="G153" s="102"/>
      <c r="H153" s="103"/>
      <c r="I153" s="78">
        <v>4</v>
      </c>
      <c r="J153" s="76" t="s">
        <v>921</v>
      </c>
      <c r="K153" s="105">
        <v>83</v>
      </c>
      <c r="L153" s="106">
        <v>1240.02</v>
      </c>
    </row>
    <row r="154" spans="1:12" ht="28.5">
      <c r="A154" s="95"/>
      <c r="B154" s="94"/>
      <c r="C154" s="95"/>
      <c r="D154" s="95"/>
      <c r="E154" s="95"/>
      <c r="F154" s="94"/>
      <c r="G154" s="102"/>
      <c r="H154" s="103"/>
      <c r="I154" s="78">
        <v>5</v>
      </c>
      <c r="J154" s="76" t="s">
        <v>922</v>
      </c>
      <c r="K154" s="105">
        <v>83</v>
      </c>
      <c r="L154" s="106">
        <v>1240.02</v>
      </c>
    </row>
    <row r="155" spans="1:12" ht="28.5">
      <c r="A155" s="95"/>
      <c r="B155" s="94"/>
      <c r="C155" s="95"/>
      <c r="D155" s="95"/>
      <c r="E155" s="95"/>
      <c r="F155" s="94"/>
      <c r="G155" s="102"/>
      <c r="H155" s="103"/>
      <c r="I155" s="78">
        <v>6</v>
      </c>
      <c r="J155" s="76" t="s">
        <v>923</v>
      </c>
      <c r="K155" s="105">
        <v>82.9</v>
      </c>
      <c r="L155" s="106">
        <v>1238.53</v>
      </c>
    </row>
    <row r="156" spans="1:12" ht="28.5">
      <c r="A156" s="95"/>
      <c r="B156" s="94"/>
      <c r="C156" s="95"/>
      <c r="D156" s="95"/>
      <c r="E156" s="95"/>
      <c r="F156" s="94"/>
      <c r="G156" s="102"/>
      <c r="H156" s="103"/>
      <c r="I156" s="78">
        <v>7</v>
      </c>
      <c r="J156" s="76" t="s">
        <v>924</v>
      </c>
      <c r="K156" s="105">
        <v>82.9</v>
      </c>
      <c r="L156" s="106">
        <v>1238.53</v>
      </c>
    </row>
    <row r="157" spans="1:12">
      <c r="A157" s="96" t="s">
        <v>104</v>
      </c>
      <c r="B157" s="93" t="s">
        <v>106</v>
      </c>
      <c r="C157" s="96">
        <v>690</v>
      </c>
      <c r="D157" s="96" t="s">
        <v>82</v>
      </c>
      <c r="E157" s="96">
        <v>6</v>
      </c>
      <c r="F157" s="93" t="s">
        <v>69</v>
      </c>
      <c r="G157" s="107">
        <v>9977.4</v>
      </c>
      <c r="H157" s="97"/>
      <c r="I157" s="98"/>
      <c r="J157" s="98"/>
      <c r="K157" s="98"/>
      <c r="L157" s="98"/>
    </row>
    <row r="158" spans="1:12" ht="28.5">
      <c r="A158" s="96"/>
      <c r="B158" s="93"/>
      <c r="C158" s="96"/>
      <c r="D158" s="96"/>
      <c r="E158" s="96"/>
      <c r="F158" s="93"/>
      <c r="G158" s="107"/>
      <c r="H158" s="97"/>
      <c r="I158" s="77">
        <v>2</v>
      </c>
      <c r="J158" s="75" t="s">
        <v>919</v>
      </c>
      <c r="K158" s="108">
        <v>207</v>
      </c>
      <c r="L158" s="109">
        <v>2993.22</v>
      </c>
    </row>
    <row r="159" spans="1:12" ht="28.5">
      <c r="A159" s="96"/>
      <c r="B159" s="93"/>
      <c r="C159" s="96"/>
      <c r="D159" s="96"/>
      <c r="E159" s="96"/>
      <c r="F159" s="93"/>
      <c r="G159" s="107"/>
      <c r="H159" s="97"/>
      <c r="I159" s="77">
        <v>3</v>
      </c>
      <c r="J159" s="75" t="s">
        <v>920</v>
      </c>
      <c r="K159" s="108">
        <v>207</v>
      </c>
      <c r="L159" s="109">
        <v>2993.22</v>
      </c>
    </row>
    <row r="160" spans="1:12" ht="28.5">
      <c r="A160" s="96"/>
      <c r="B160" s="93"/>
      <c r="C160" s="96"/>
      <c r="D160" s="96"/>
      <c r="E160" s="96"/>
      <c r="F160" s="93"/>
      <c r="G160" s="107"/>
      <c r="H160" s="97"/>
      <c r="I160" s="77">
        <v>4</v>
      </c>
      <c r="J160" s="75" t="s">
        <v>921</v>
      </c>
      <c r="K160" s="108">
        <v>138</v>
      </c>
      <c r="L160" s="109">
        <v>1995.48</v>
      </c>
    </row>
    <row r="161" spans="1:12" ht="28.5">
      <c r="A161" s="96"/>
      <c r="B161" s="93"/>
      <c r="C161" s="96"/>
      <c r="D161" s="96"/>
      <c r="E161" s="96"/>
      <c r="F161" s="93"/>
      <c r="G161" s="107"/>
      <c r="H161" s="97"/>
      <c r="I161" s="77">
        <v>5</v>
      </c>
      <c r="J161" s="75" t="s">
        <v>922</v>
      </c>
      <c r="K161" s="108">
        <v>138</v>
      </c>
      <c r="L161" s="109">
        <v>1995.48</v>
      </c>
    </row>
    <row r="162" spans="1:12">
      <c r="A162" s="95" t="s">
        <v>107</v>
      </c>
      <c r="B162" s="94" t="s">
        <v>109</v>
      </c>
      <c r="C162" s="95">
        <v>452.99</v>
      </c>
      <c r="D162" s="95" t="s">
        <v>49</v>
      </c>
      <c r="E162" s="95">
        <v>6</v>
      </c>
      <c r="F162" s="94" t="s">
        <v>69</v>
      </c>
      <c r="G162" s="102">
        <v>259160.1</v>
      </c>
      <c r="H162" s="103"/>
      <c r="I162" s="104"/>
      <c r="J162" s="104"/>
      <c r="K162" s="104"/>
      <c r="L162" s="104"/>
    </row>
    <row r="163" spans="1:12" ht="28.5">
      <c r="A163" s="95"/>
      <c r="B163" s="94"/>
      <c r="C163" s="95"/>
      <c r="D163" s="95"/>
      <c r="E163" s="95"/>
      <c r="F163" s="94"/>
      <c r="G163" s="102"/>
      <c r="H163" s="103"/>
      <c r="I163" s="78">
        <v>2</v>
      </c>
      <c r="J163" s="76" t="s">
        <v>919</v>
      </c>
      <c r="K163" s="105">
        <v>86.3</v>
      </c>
      <c r="L163" s="106">
        <v>49373.09</v>
      </c>
    </row>
    <row r="164" spans="1:12" ht="28.5">
      <c r="A164" s="95"/>
      <c r="B164" s="94"/>
      <c r="C164" s="95"/>
      <c r="D164" s="95"/>
      <c r="E164" s="95"/>
      <c r="F164" s="94"/>
      <c r="G164" s="102"/>
      <c r="H164" s="103"/>
      <c r="I164" s="78">
        <v>3</v>
      </c>
      <c r="J164" s="76" t="s">
        <v>920</v>
      </c>
      <c r="K164" s="105">
        <v>86.3</v>
      </c>
      <c r="L164" s="106">
        <v>49373.09</v>
      </c>
    </row>
    <row r="165" spans="1:12" ht="28.5">
      <c r="A165" s="95"/>
      <c r="B165" s="94"/>
      <c r="C165" s="95"/>
      <c r="D165" s="95"/>
      <c r="E165" s="95"/>
      <c r="F165" s="94"/>
      <c r="G165" s="102"/>
      <c r="H165" s="103"/>
      <c r="I165" s="78">
        <v>4</v>
      </c>
      <c r="J165" s="76" t="s">
        <v>921</v>
      </c>
      <c r="K165" s="105">
        <v>45.19</v>
      </c>
      <c r="L165" s="106">
        <v>25853.65</v>
      </c>
    </row>
    <row r="166" spans="1:12" ht="28.5">
      <c r="A166" s="95"/>
      <c r="B166" s="94"/>
      <c r="C166" s="95"/>
      <c r="D166" s="95"/>
      <c r="E166" s="95"/>
      <c r="F166" s="94"/>
      <c r="G166" s="102"/>
      <c r="H166" s="103"/>
      <c r="I166" s="78">
        <v>5</v>
      </c>
      <c r="J166" s="76" t="s">
        <v>922</v>
      </c>
      <c r="K166" s="105">
        <v>45.2</v>
      </c>
      <c r="L166" s="106">
        <v>25859.37</v>
      </c>
    </row>
    <row r="167" spans="1:12" ht="28.5">
      <c r="A167" s="95"/>
      <c r="B167" s="94"/>
      <c r="C167" s="95"/>
      <c r="D167" s="95"/>
      <c r="E167" s="95"/>
      <c r="F167" s="94"/>
      <c r="G167" s="102"/>
      <c r="H167" s="103"/>
      <c r="I167" s="78">
        <v>6</v>
      </c>
      <c r="J167" s="76" t="s">
        <v>923</v>
      </c>
      <c r="K167" s="105">
        <v>83.1</v>
      </c>
      <c r="L167" s="106">
        <v>47542.34</v>
      </c>
    </row>
    <row r="168" spans="1:12" ht="28.5">
      <c r="A168" s="95"/>
      <c r="B168" s="94"/>
      <c r="C168" s="95"/>
      <c r="D168" s="95"/>
      <c r="E168" s="95"/>
      <c r="F168" s="94"/>
      <c r="G168" s="102"/>
      <c r="H168" s="103"/>
      <c r="I168" s="78">
        <v>7</v>
      </c>
      <c r="J168" s="76" t="s">
        <v>924</v>
      </c>
      <c r="K168" s="105">
        <v>83.1</v>
      </c>
      <c r="L168" s="106">
        <v>47542.34</v>
      </c>
    </row>
    <row r="169" spans="1:12" ht="28.5">
      <c r="A169" s="95"/>
      <c r="B169" s="94"/>
      <c r="C169" s="95"/>
      <c r="D169" s="95"/>
      <c r="E169" s="95"/>
      <c r="F169" s="94"/>
      <c r="G169" s="102"/>
      <c r="H169" s="103"/>
      <c r="I169" s="78">
        <v>8</v>
      </c>
      <c r="J169" s="76" t="s">
        <v>925</v>
      </c>
      <c r="K169" s="105">
        <v>23.8</v>
      </c>
      <c r="L169" s="106">
        <v>13616.22</v>
      </c>
    </row>
    <row r="170" spans="1:12" ht="30">
      <c r="A170" s="17">
        <v>7</v>
      </c>
      <c r="B170" s="46" t="s">
        <v>110</v>
      </c>
      <c r="C170" s="77"/>
      <c r="D170" s="77"/>
      <c r="E170" s="77"/>
      <c r="F170" s="75"/>
      <c r="G170" s="101">
        <v>235603.72</v>
      </c>
      <c r="H170" s="77"/>
      <c r="I170" s="79"/>
      <c r="J170" s="79"/>
      <c r="K170" s="79"/>
      <c r="L170" s="79"/>
    </row>
    <row r="171" spans="1:12">
      <c r="A171" s="95" t="s">
        <v>111</v>
      </c>
      <c r="B171" s="94" t="s">
        <v>113</v>
      </c>
      <c r="C171" s="95">
        <v>13.7</v>
      </c>
      <c r="D171" s="95" t="s">
        <v>49</v>
      </c>
      <c r="E171" s="95">
        <v>7</v>
      </c>
      <c r="F171" s="94" t="s">
        <v>110</v>
      </c>
      <c r="G171" s="102">
        <v>3074.56</v>
      </c>
      <c r="H171" s="103"/>
      <c r="I171" s="104"/>
      <c r="J171" s="104"/>
      <c r="K171" s="104"/>
      <c r="L171" s="104"/>
    </row>
    <row r="172" spans="1:12" ht="28.5">
      <c r="A172" s="95"/>
      <c r="B172" s="94"/>
      <c r="C172" s="95"/>
      <c r="D172" s="95"/>
      <c r="E172" s="95"/>
      <c r="F172" s="94"/>
      <c r="G172" s="102"/>
      <c r="H172" s="103"/>
      <c r="I172" s="78">
        <v>2</v>
      </c>
      <c r="J172" s="76" t="s">
        <v>919</v>
      </c>
      <c r="K172" s="105">
        <v>3.3</v>
      </c>
      <c r="L172" s="106">
        <v>740.59</v>
      </c>
    </row>
    <row r="173" spans="1:12" ht="28.5">
      <c r="A173" s="95"/>
      <c r="B173" s="94"/>
      <c r="C173" s="95"/>
      <c r="D173" s="95"/>
      <c r="E173" s="95"/>
      <c r="F173" s="94"/>
      <c r="G173" s="102"/>
      <c r="H173" s="103"/>
      <c r="I173" s="78">
        <v>3</v>
      </c>
      <c r="J173" s="76" t="s">
        <v>920</v>
      </c>
      <c r="K173" s="105">
        <v>1</v>
      </c>
      <c r="L173" s="106">
        <v>224.42</v>
      </c>
    </row>
    <row r="174" spans="1:12" ht="28.5">
      <c r="A174" s="95"/>
      <c r="B174" s="94"/>
      <c r="C174" s="95"/>
      <c r="D174" s="95"/>
      <c r="E174" s="95"/>
      <c r="F174" s="94"/>
      <c r="G174" s="102"/>
      <c r="H174" s="103"/>
      <c r="I174" s="78">
        <v>4</v>
      </c>
      <c r="J174" s="76" t="s">
        <v>921</v>
      </c>
      <c r="K174" s="105">
        <v>0.5</v>
      </c>
      <c r="L174" s="106">
        <v>112.21</v>
      </c>
    </row>
    <row r="175" spans="1:12" ht="28.5">
      <c r="A175" s="95"/>
      <c r="B175" s="94"/>
      <c r="C175" s="95"/>
      <c r="D175" s="95"/>
      <c r="E175" s="95"/>
      <c r="F175" s="94"/>
      <c r="G175" s="102"/>
      <c r="H175" s="103"/>
      <c r="I175" s="78">
        <v>5</v>
      </c>
      <c r="J175" s="76" t="s">
        <v>922</v>
      </c>
      <c r="K175" s="105">
        <v>0.5</v>
      </c>
      <c r="L175" s="106">
        <v>112.21</v>
      </c>
    </row>
    <row r="176" spans="1:12" ht="28.5">
      <c r="A176" s="95"/>
      <c r="B176" s="94"/>
      <c r="C176" s="95"/>
      <c r="D176" s="95"/>
      <c r="E176" s="95"/>
      <c r="F176" s="94"/>
      <c r="G176" s="102"/>
      <c r="H176" s="103"/>
      <c r="I176" s="78">
        <v>6</v>
      </c>
      <c r="J176" s="76" t="s">
        <v>923</v>
      </c>
      <c r="K176" s="105">
        <v>5.6</v>
      </c>
      <c r="L176" s="106">
        <v>1256.75</v>
      </c>
    </row>
    <row r="177" spans="1:12" ht="28.5">
      <c r="A177" s="95"/>
      <c r="B177" s="94"/>
      <c r="C177" s="95"/>
      <c r="D177" s="95"/>
      <c r="E177" s="95"/>
      <c r="F177" s="94"/>
      <c r="G177" s="102"/>
      <c r="H177" s="103"/>
      <c r="I177" s="78">
        <v>7</v>
      </c>
      <c r="J177" s="76" t="s">
        <v>924</v>
      </c>
      <c r="K177" s="105">
        <v>1.8</v>
      </c>
      <c r="L177" s="106">
        <v>403.96</v>
      </c>
    </row>
    <row r="178" spans="1:12" ht="28.5">
      <c r="A178" s="95"/>
      <c r="B178" s="94"/>
      <c r="C178" s="95"/>
      <c r="D178" s="95"/>
      <c r="E178" s="95"/>
      <c r="F178" s="94"/>
      <c r="G178" s="102"/>
      <c r="H178" s="103"/>
      <c r="I178" s="78">
        <v>8</v>
      </c>
      <c r="J178" s="76" t="s">
        <v>925</v>
      </c>
      <c r="K178" s="105">
        <v>1</v>
      </c>
      <c r="L178" s="106">
        <v>224.42</v>
      </c>
    </row>
    <row r="179" spans="1:12">
      <c r="A179" s="96" t="s">
        <v>114</v>
      </c>
      <c r="B179" s="93" t="s">
        <v>85</v>
      </c>
      <c r="C179" s="99">
        <v>1101.05</v>
      </c>
      <c r="D179" s="96" t="s">
        <v>82</v>
      </c>
      <c r="E179" s="96">
        <v>7</v>
      </c>
      <c r="F179" s="93" t="s">
        <v>110</v>
      </c>
      <c r="G179" s="107">
        <v>25775.59</v>
      </c>
      <c r="H179" s="97"/>
      <c r="I179" s="98"/>
      <c r="J179" s="98"/>
      <c r="K179" s="98"/>
      <c r="L179" s="98"/>
    </row>
    <row r="180" spans="1:12" ht="28.5">
      <c r="A180" s="96"/>
      <c r="B180" s="93"/>
      <c r="C180" s="99"/>
      <c r="D180" s="96"/>
      <c r="E180" s="96"/>
      <c r="F180" s="93"/>
      <c r="G180" s="107"/>
      <c r="H180" s="97"/>
      <c r="I180" s="77">
        <v>2</v>
      </c>
      <c r="J180" s="75" t="s">
        <v>919</v>
      </c>
      <c r="K180" s="108">
        <v>247.5</v>
      </c>
      <c r="L180" s="109">
        <v>5793.98</v>
      </c>
    </row>
    <row r="181" spans="1:12" ht="28.5">
      <c r="A181" s="96"/>
      <c r="B181" s="93"/>
      <c r="C181" s="99"/>
      <c r="D181" s="96"/>
      <c r="E181" s="96"/>
      <c r="F181" s="93"/>
      <c r="G181" s="107"/>
      <c r="H181" s="97"/>
      <c r="I181" s="77">
        <v>3</v>
      </c>
      <c r="J181" s="75" t="s">
        <v>920</v>
      </c>
      <c r="K181" s="108">
        <v>60.3</v>
      </c>
      <c r="L181" s="109">
        <v>1411.62</v>
      </c>
    </row>
    <row r="182" spans="1:12" ht="28.5">
      <c r="A182" s="96"/>
      <c r="B182" s="93"/>
      <c r="C182" s="99"/>
      <c r="D182" s="96"/>
      <c r="E182" s="96"/>
      <c r="F182" s="93"/>
      <c r="G182" s="107"/>
      <c r="H182" s="97"/>
      <c r="I182" s="77">
        <v>4</v>
      </c>
      <c r="J182" s="75" t="s">
        <v>921</v>
      </c>
      <c r="K182" s="108">
        <v>29.7</v>
      </c>
      <c r="L182" s="109">
        <v>695.28</v>
      </c>
    </row>
    <row r="183" spans="1:12" ht="28.5">
      <c r="A183" s="96"/>
      <c r="B183" s="93"/>
      <c r="C183" s="99"/>
      <c r="D183" s="96"/>
      <c r="E183" s="96"/>
      <c r="F183" s="93"/>
      <c r="G183" s="107"/>
      <c r="H183" s="97"/>
      <c r="I183" s="77">
        <v>5</v>
      </c>
      <c r="J183" s="75" t="s">
        <v>922</v>
      </c>
      <c r="K183" s="108">
        <v>30.6</v>
      </c>
      <c r="L183" s="109">
        <v>716.35</v>
      </c>
    </row>
    <row r="184" spans="1:12" ht="28.5">
      <c r="A184" s="96"/>
      <c r="B184" s="93"/>
      <c r="C184" s="99"/>
      <c r="D184" s="96"/>
      <c r="E184" s="96"/>
      <c r="F184" s="93"/>
      <c r="G184" s="107"/>
      <c r="H184" s="97"/>
      <c r="I184" s="77">
        <v>6</v>
      </c>
      <c r="J184" s="75" t="s">
        <v>923</v>
      </c>
      <c r="K184" s="108">
        <v>436.95</v>
      </c>
      <c r="L184" s="109">
        <v>10229</v>
      </c>
    </row>
    <row r="185" spans="1:12" ht="28.5">
      <c r="A185" s="96"/>
      <c r="B185" s="93"/>
      <c r="C185" s="99"/>
      <c r="D185" s="96"/>
      <c r="E185" s="96"/>
      <c r="F185" s="93"/>
      <c r="G185" s="107"/>
      <c r="H185" s="97"/>
      <c r="I185" s="77">
        <v>7</v>
      </c>
      <c r="J185" s="75" t="s">
        <v>924</v>
      </c>
      <c r="K185" s="108">
        <v>170.1</v>
      </c>
      <c r="L185" s="109">
        <v>3982.04</v>
      </c>
    </row>
    <row r="186" spans="1:12" ht="28.5">
      <c r="A186" s="96"/>
      <c r="B186" s="93"/>
      <c r="C186" s="99"/>
      <c r="D186" s="96"/>
      <c r="E186" s="96"/>
      <c r="F186" s="93"/>
      <c r="G186" s="107"/>
      <c r="H186" s="97"/>
      <c r="I186" s="77">
        <v>8</v>
      </c>
      <c r="J186" s="75" t="s">
        <v>925</v>
      </c>
      <c r="K186" s="108">
        <v>125.9</v>
      </c>
      <c r="L186" s="109">
        <v>2947.32</v>
      </c>
    </row>
    <row r="187" spans="1:12">
      <c r="A187" s="95" t="s">
        <v>115</v>
      </c>
      <c r="B187" s="94" t="s">
        <v>88</v>
      </c>
      <c r="C187" s="95">
        <v>762.17</v>
      </c>
      <c r="D187" s="95" t="s">
        <v>82</v>
      </c>
      <c r="E187" s="95">
        <v>7</v>
      </c>
      <c r="F187" s="94" t="s">
        <v>110</v>
      </c>
      <c r="G187" s="102">
        <v>16302.82</v>
      </c>
      <c r="H187" s="103"/>
      <c r="I187" s="104"/>
      <c r="J187" s="104"/>
      <c r="K187" s="104"/>
      <c r="L187" s="104"/>
    </row>
    <row r="188" spans="1:12" ht="28.5">
      <c r="A188" s="95"/>
      <c r="B188" s="94"/>
      <c r="C188" s="95"/>
      <c r="D188" s="95"/>
      <c r="E188" s="95"/>
      <c r="F188" s="94"/>
      <c r="G188" s="102"/>
      <c r="H188" s="103"/>
      <c r="I188" s="78">
        <v>2</v>
      </c>
      <c r="J188" s="76" t="s">
        <v>919</v>
      </c>
      <c r="K188" s="105">
        <v>220.5</v>
      </c>
      <c r="L188" s="106">
        <v>4716.5</v>
      </c>
    </row>
    <row r="189" spans="1:12" ht="28.5">
      <c r="A189" s="95"/>
      <c r="B189" s="94"/>
      <c r="C189" s="95"/>
      <c r="D189" s="95"/>
      <c r="E189" s="95"/>
      <c r="F189" s="94"/>
      <c r="G189" s="102"/>
      <c r="H189" s="103"/>
      <c r="I189" s="78">
        <v>3</v>
      </c>
      <c r="J189" s="76" t="s">
        <v>920</v>
      </c>
      <c r="K189" s="105">
        <v>40.5</v>
      </c>
      <c r="L189" s="106">
        <v>866.3</v>
      </c>
    </row>
    <row r="190" spans="1:12" ht="28.5">
      <c r="A190" s="95"/>
      <c r="B190" s="94"/>
      <c r="C190" s="95"/>
      <c r="D190" s="95"/>
      <c r="E190" s="95"/>
      <c r="F190" s="94"/>
      <c r="G190" s="102"/>
      <c r="H190" s="103"/>
      <c r="I190" s="78">
        <v>4</v>
      </c>
      <c r="J190" s="76" t="s">
        <v>921</v>
      </c>
      <c r="K190" s="105">
        <v>19.8</v>
      </c>
      <c r="L190" s="106">
        <v>423.52</v>
      </c>
    </row>
    <row r="191" spans="1:12" ht="28.5">
      <c r="A191" s="95"/>
      <c r="B191" s="94"/>
      <c r="C191" s="95"/>
      <c r="D191" s="95"/>
      <c r="E191" s="95"/>
      <c r="F191" s="94"/>
      <c r="G191" s="102"/>
      <c r="H191" s="103"/>
      <c r="I191" s="78">
        <v>5</v>
      </c>
      <c r="J191" s="76" t="s">
        <v>922</v>
      </c>
      <c r="K191" s="105">
        <v>19.8</v>
      </c>
      <c r="L191" s="106">
        <v>423.52</v>
      </c>
    </row>
    <row r="192" spans="1:12" ht="28.5">
      <c r="A192" s="95"/>
      <c r="B192" s="94"/>
      <c r="C192" s="95"/>
      <c r="D192" s="95"/>
      <c r="E192" s="95"/>
      <c r="F192" s="94"/>
      <c r="G192" s="102"/>
      <c r="H192" s="103"/>
      <c r="I192" s="78">
        <v>6</v>
      </c>
      <c r="J192" s="76" t="s">
        <v>923</v>
      </c>
      <c r="K192" s="105">
        <v>318.60000000000002</v>
      </c>
      <c r="L192" s="106">
        <v>6814.85</v>
      </c>
    </row>
    <row r="193" spans="1:12" ht="28.5">
      <c r="A193" s="95"/>
      <c r="B193" s="94"/>
      <c r="C193" s="95"/>
      <c r="D193" s="95"/>
      <c r="E193" s="95"/>
      <c r="F193" s="94"/>
      <c r="G193" s="102"/>
      <c r="H193" s="103"/>
      <c r="I193" s="78">
        <v>7</v>
      </c>
      <c r="J193" s="76" t="s">
        <v>924</v>
      </c>
      <c r="K193" s="105">
        <v>75.87</v>
      </c>
      <c r="L193" s="106">
        <v>1622.86</v>
      </c>
    </row>
    <row r="194" spans="1:12" ht="28.5">
      <c r="A194" s="95"/>
      <c r="B194" s="94"/>
      <c r="C194" s="95"/>
      <c r="D194" s="95"/>
      <c r="E194" s="95"/>
      <c r="F194" s="94"/>
      <c r="G194" s="102"/>
      <c r="H194" s="103"/>
      <c r="I194" s="78">
        <v>8</v>
      </c>
      <c r="J194" s="76" t="s">
        <v>925</v>
      </c>
      <c r="K194" s="105">
        <v>67.099999999999994</v>
      </c>
      <c r="L194" s="106">
        <v>1435.27</v>
      </c>
    </row>
    <row r="195" spans="1:12">
      <c r="A195" s="96" t="s">
        <v>116</v>
      </c>
      <c r="B195" s="93" t="s">
        <v>91</v>
      </c>
      <c r="C195" s="99">
        <v>2362.7199999999998</v>
      </c>
      <c r="D195" s="96" t="s">
        <v>82</v>
      </c>
      <c r="E195" s="96">
        <v>7</v>
      </c>
      <c r="F195" s="93" t="s">
        <v>110</v>
      </c>
      <c r="G195" s="107">
        <v>46285.69</v>
      </c>
      <c r="H195" s="97"/>
      <c r="I195" s="98"/>
      <c r="J195" s="98"/>
      <c r="K195" s="98"/>
      <c r="L195" s="98"/>
    </row>
    <row r="196" spans="1:12" ht="28.5">
      <c r="A196" s="96"/>
      <c r="B196" s="93"/>
      <c r="C196" s="99"/>
      <c r="D196" s="96"/>
      <c r="E196" s="96"/>
      <c r="F196" s="93"/>
      <c r="G196" s="107"/>
      <c r="H196" s="97"/>
      <c r="I196" s="77">
        <v>2</v>
      </c>
      <c r="J196" s="75" t="s">
        <v>919</v>
      </c>
      <c r="K196" s="108">
        <v>566.1</v>
      </c>
      <c r="L196" s="109">
        <v>11089.9</v>
      </c>
    </row>
    <row r="197" spans="1:12" ht="28.5">
      <c r="A197" s="96"/>
      <c r="B197" s="93"/>
      <c r="C197" s="99"/>
      <c r="D197" s="96"/>
      <c r="E197" s="96"/>
      <c r="F197" s="93"/>
      <c r="G197" s="107"/>
      <c r="H197" s="97"/>
      <c r="I197" s="77">
        <v>3</v>
      </c>
      <c r="J197" s="75" t="s">
        <v>920</v>
      </c>
      <c r="K197" s="108">
        <v>156.6</v>
      </c>
      <c r="L197" s="109">
        <v>3067.79</v>
      </c>
    </row>
    <row r="198" spans="1:12" ht="28.5">
      <c r="A198" s="96"/>
      <c r="B198" s="93"/>
      <c r="C198" s="99"/>
      <c r="D198" s="96"/>
      <c r="E198" s="96"/>
      <c r="F198" s="93"/>
      <c r="G198" s="107"/>
      <c r="H198" s="97"/>
      <c r="I198" s="77">
        <v>4</v>
      </c>
      <c r="J198" s="75" t="s">
        <v>921</v>
      </c>
      <c r="K198" s="108">
        <v>29.7</v>
      </c>
      <c r="L198" s="109">
        <v>581.82000000000005</v>
      </c>
    </row>
    <row r="199" spans="1:12" ht="28.5">
      <c r="A199" s="96"/>
      <c r="B199" s="93"/>
      <c r="C199" s="99"/>
      <c r="D199" s="96"/>
      <c r="E199" s="96"/>
      <c r="F199" s="93"/>
      <c r="G199" s="107"/>
      <c r="H199" s="97"/>
      <c r="I199" s="77">
        <v>5</v>
      </c>
      <c r="J199" s="75" t="s">
        <v>922</v>
      </c>
      <c r="K199" s="108">
        <v>31.5</v>
      </c>
      <c r="L199" s="109">
        <v>617.08000000000004</v>
      </c>
    </row>
    <row r="200" spans="1:12" ht="28.5">
      <c r="A200" s="96"/>
      <c r="B200" s="93"/>
      <c r="C200" s="99"/>
      <c r="D200" s="96"/>
      <c r="E200" s="96"/>
      <c r="F200" s="93"/>
      <c r="G200" s="107"/>
      <c r="H200" s="97"/>
      <c r="I200" s="77">
        <v>6</v>
      </c>
      <c r="J200" s="75" t="s">
        <v>923</v>
      </c>
      <c r="K200" s="112">
        <v>1063.6199999999999</v>
      </c>
      <c r="L200" s="109">
        <v>20836.32</v>
      </c>
    </row>
    <row r="201" spans="1:12" ht="28.5">
      <c r="A201" s="96"/>
      <c r="B201" s="93"/>
      <c r="C201" s="99"/>
      <c r="D201" s="96"/>
      <c r="E201" s="96"/>
      <c r="F201" s="93"/>
      <c r="G201" s="107"/>
      <c r="H201" s="97"/>
      <c r="I201" s="77">
        <v>7</v>
      </c>
      <c r="J201" s="75" t="s">
        <v>924</v>
      </c>
      <c r="K201" s="108">
        <v>409.5</v>
      </c>
      <c r="L201" s="109">
        <v>8022.1</v>
      </c>
    </row>
    <row r="202" spans="1:12" ht="28.5">
      <c r="A202" s="96"/>
      <c r="B202" s="93"/>
      <c r="C202" s="99"/>
      <c r="D202" s="96"/>
      <c r="E202" s="96"/>
      <c r="F202" s="93"/>
      <c r="G202" s="107"/>
      <c r="H202" s="97"/>
      <c r="I202" s="77">
        <v>8</v>
      </c>
      <c r="J202" s="75" t="s">
        <v>925</v>
      </c>
      <c r="K202" s="108">
        <v>105.7</v>
      </c>
      <c r="L202" s="109">
        <v>2070.66</v>
      </c>
    </row>
    <row r="203" spans="1:12">
      <c r="A203" s="95" t="s">
        <v>117</v>
      </c>
      <c r="B203" s="94" t="s">
        <v>94</v>
      </c>
      <c r="C203" s="100">
        <v>2351.3000000000002</v>
      </c>
      <c r="D203" s="95" t="s">
        <v>82</v>
      </c>
      <c r="E203" s="95">
        <v>7</v>
      </c>
      <c r="F203" s="94" t="s">
        <v>110</v>
      </c>
      <c r="G203" s="102">
        <v>40701</v>
      </c>
      <c r="H203" s="103"/>
      <c r="I203" s="104"/>
      <c r="J203" s="104"/>
      <c r="K203" s="104"/>
      <c r="L203" s="104"/>
    </row>
    <row r="204" spans="1:12" ht="28.5">
      <c r="A204" s="95"/>
      <c r="B204" s="94"/>
      <c r="C204" s="100"/>
      <c r="D204" s="95"/>
      <c r="E204" s="95"/>
      <c r="F204" s="94"/>
      <c r="G204" s="102"/>
      <c r="H204" s="103"/>
      <c r="I204" s="78">
        <v>2</v>
      </c>
      <c r="J204" s="76" t="s">
        <v>919</v>
      </c>
      <c r="K204" s="105">
        <v>441.9</v>
      </c>
      <c r="L204" s="106">
        <v>7649.29</v>
      </c>
    </row>
    <row r="205" spans="1:12" ht="28.5">
      <c r="A205" s="95"/>
      <c r="B205" s="94"/>
      <c r="C205" s="100"/>
      <c r="D205" s="95"/>
      <c r="E205" s="95"/>
      <c r="F205" s="94"/>
      <c r="G205" s="102"/>
      <c r="H205" s="103"/>
      <c r="I205" s="78">
        <v>3</v>
      </c>
      <c r="J205" s="76" t="s">
        <v>920</v>
      </c>
      <c r="K205" s="105">
        <v>113.4</v>
      </c>
      <c r="L205" s="106">
        <v>1962.95</v>
      </c>
    </row>
    <row r="206" spans="1:12" ht="28.5">
      <c r="A206" s="95"/>
      <c r="B206" s="94"/>
      <c r="C206" s="100"/>
      <c r="D206" s="95"/>
      <c r="E206" s="95"/>
      <c r="F206" s="94"/>
      <c r="G206" s="102"/>
      <c r="H206" s="103"/>
      <c r="I206" s="78">
        <v>4</v>
      </c>
      <c r="J206" s="76" t="s">
        <v>921</v>
      </c>
      <c r="K206" s="105">
        <v>86.4</v>
      </c>
      <c r="L206" s="106">
        <v>1495.58</v>
      </c>
    </row>
    <row r="207" spans="1:12" ht="28.5">
      <c r="A207" s="95"/>
      <c r="B207" s="94"/>
      <c r="C207" s="100"/>
      <c r="D207" s="95"/>
      <c r="E207" s="95"/>
      <c r="F207" s="94"/>
      <c r="G207" s="102"/>
      <c r="H207" s="103"/>
      <c r="I207" s="78">
        <v>5</v>
      </c>
      <c r="J207" s="76" t="s">
        <v>922</v>
      </c>
      <c r="K207" s="105">
        <v>86.4</v>
      </c>
      <c r="L207" s="106">
        <v>1495.58</v>
      </c>
    </row>
    <row r="208" spans="1:12" ht="28.5">
      <c r="A208" s="95"/>
      <c r="B208" s="94"/>
      <c r="C208" s="100"/>
      <c r="D208" s="95"/>
      <c r="E208" s="95"/>
      <c r="F208" s="94"/>
      <c r="G208" s="102"/>
      <c r="H208" s="103"/>
      <c r="I208" s="78">
        <v>6</v>
      </c>
      <c r="J208" s="76" t="s">
        <v>923</v>
      </c>
      <c r="K208" s="105">
        <v>945</v>
      </c>
      <c r="L208" s="106">
        <v>16357.95</v>
      </c>
    </row>
    <row r="209" spans="1:12" ht="28.5">
      <c r="A209" s="95"/>
      <c r="B209" s="94"/>
      <c r="C209" s="100"/>
      <c r="D209" s="95"/>
      <c r="E209" s="95"/>
      <c r="F209" s="94"/>
      <c r="G209" s="102"/>
      <c r="H209" s="103"/>
      <c r="I209" s="78">
        <v>7</v>
      </c>
      <c r="J209" s="76" t="s">
        <v>924</v>
      </c>
      <c r="K209" s="105">
        <v>399.6</v>
      </c>
      <c r="L209" s="106">
        <v>6917.08</v>
      </c>
    </row>
    <row r="210" spans="1:12" ht="28.5">
      <c r="A210" s="95"/>
      <c r="B210" s="94"/>
      <c r="C210" s="100"/>
      <c r="D210" s="95"/>
      <c r="E210" s="95"/>
      <c r="F210" s="94"/>
      <c r="G210" s="102"/>
      <c r="H210" s="103"/>
      <c r="I210" s="78">
        <v>8</v>
      </c>
      <c r="J210" s="76" t="s">
        <v>925</v>
      </c>
      <c r="K210" s="105">
        <v>278.60000000000002</v>
      </c>
      <c r="L210" s="106">
        <v>4822.57</v>
      </c>
    </row>
    <row r="211" spans="1:12">
      <c r="A211" s="96" t="s">
        <v>118</v>
      </c>
      <c r="B211" s="93" t="s">
        <v>97</v>
      </c>
      <c r="C211" s="96">
        <v>559.89</v>
      </c>
      <c r="D211" s="96" t="s">
        <v>82</v>
      </c>
      <c r="E211" s="96">
        <v>7</v>
      </c>
      <c r="F211" s="93" t="s">
        <v>110</v>
      </c>
      <c r="G211" s="107">
        <v>8146.41</v>
      </c>
      <c r="H211" s="97"/>
      <c r="I211" s="98"/>
      <c r="J211" s="98"/>
      <c r="K211" s="98"/>
      <c r="L211" s="98"/>
    </row>
    <row r="212" spans="1:12" ht="28.5">
      <c r="A212" s="96"/>
      <c r="B212" s="93"/>
      <c r="C212" s="96"/>
      <c r="D212" s="96"/>
      <c r="E212" s="96"/>
      <c r="F212" s="93"/>
      <c r="G212" s="107"/>
      <c r="H212" s="97"/>
      <c r="I212" s="77">
        <v>2</v>
      </c>
      <c r="J212" s="75" t="s">
        <v>919</v>
      </c>
      <c r="K212" s="108">
        <v>80.099999999999994</v>
      </c>
      <c r="L212" s="109">
        <v>1165.46</v>
      </c>
    </row>
    <row r="213" spans="1:12" ht="28.5">
      <c r="A213" s="96"/>
      <c r="B213" s="93"/>
      <c r="C213" s="96"/>
      <c r="D213" s="96"/>
      <c r="E213" s="96"/>
      <c r="F213" s="93"/>
      <c r="G213" s="107"/>
      <c r="H213" s="97"/>
      <c r="I213" s="77">
        <v>3</v>
      </c>
      <c r="J213" s="75" t="s">
        <v>920</v>
      </c>
      <c r="K213" s="108">
        <v>12.6</v>
      </c>
      <c r="L213" s="109">
        <v>183.33</v>
      </c>
    </row>
    <row r="214" spans="1:12" ht="28.5">
      <c r="A214" s="96"/>
      <c r="B214" s="93"/>
      <c r="C214" s="96"/>
      <c r="D214" s="96"/>
      <c r="E214" s="96"/>
      <c r="F214" s="93"/>
      <c r="G214" s="107"/>
      <c r="H214" s="97"/>
      <c r="I214" s="77">
        <v>4</v>
      </c>
      <c r="J214" s="75" t="s">
        <v>921</v>
      </c>
      <c r="K214" s="108">
        <v>19.8</v>
      </c>
      <c r="L214" s="109">
        <v>288.08999999999997</v>
      </c>
    </row>
    <row r="215" spans="1:12" ht="28.5">
      <c r="A215" s="96"/>
      <c r="B215" s="93"/>
      <c r="C215" s="96"/>
      <c r="D215" s="96"/>
      <c r="E215" s="96"/>
      <c r="F215" s="93"/>
      <c r="G215" s="107"/>
      <c r="H215" s="97"/>
      <c r="I215" s="77">
        <v>6</v>
      </c>
      <c r="J215" s="75" t="s">
        <v>923</v>
      </c>
      <c r="K215" s="108">
        <v>284.94</v>
      </c>
      <c r="L215" s="109">
        <v>4145.88</v>
      </c>
    </row>
    <row r="216" spans="1:12" ht="28.5">
      <c r="A216" s="96"/>
      <c r="B216" s="93"/>
      <c r="C216" s="96"/>
      <c r="D216" s="96"/>
      <c r="E216" s="96"/>
      <c r="F216" s="93"/>
      <c r="G216" s="107"/>
      <c r="H216" s="97"/>
      <c r="I216" s="77">
        <v>7</v>
      </c>
      <c r="J216" s="75" t="s">
        <v>924</v>
      </c>
      <c r="K216" s="108">
        <v>54.45</v>
      </c>
      <c r="L216" s="109">
        <v>792.25</v>
      </c>
    </row>
    <row r="217" spans="1:12" ht="28.5">
      <c r="A217" s="96"/>
      <c r="B217" s="93"/>
      <c r="C217" s="96"/>
      <c r="D217" s="96"/>
      <c r="E217" s="96"/>
      <c r="F217" s="93"/>
      <c r="G217" s="107"/>
      <c r="H217" s="97"/>
      <c r="I217" s="77">
        <v>8</v>
      </c>
      <c r="J217" s="75" t="s">
        <v>925</v>
      </c>
      <c r="K217" s="108">
        <v>108</v>
      </c>
      <c r="L217" s="109">
        <v>1571.4</v>
      </c>
    </row>
    <row r="218" spans="1:12">
      <c r="A218" s="95" t="s">
        <v>119</v>
      </c>
      <c r="B218" s="94" t="s">
        <v>100</v>
      </c>
      <c r="C218" s="95">
        <v>979.2</v>
      </c>
      <c r="D218" s="95" t="s">
        <v>82</v>
      </c>
      <c r="E218" s="95">
        <v>7</v>
      </c>
      <c r="F218" s="94" t="s">
        <v>110</v>
      </c>
      <c r="G218" s="102">
        <v>13326.91</v>
      </c>
      <c r="H218" s="103"/>
      <c r="I218" s="104"/>
      <c r="J218" s="104"/>
      <c r="K218" s="104"/>
      <c r="L218" s="104"/>
    </row>
    <row r="219" spans="1:12" ht="28.5">
      <c r="A219" s="95"/>
      <c r="B219" s="94"/>
      <c r="C219" s="95"/>
      <c r="D219" s="95"/>
      <c r="E219" s="95"/>
      <c r="F219" s="94"/>
      <c r="G219" s="102"/>
      <c r="H219" s="103"/>
      <c r="I219" s="78">
        <v>2</v>
      </c>
      <c r="J219" s="76" t="s">
        <v>919</v>
      </c>
      <c r="K219" s="105">
        <v>349.2</v>
      </c>
      <c r="L219" s="106">
        <v>4752.6099999999997</v>
      </c>
    </row>
    <row r="220" spans="1:12" ht="28.5">
      <c r="A220" s="95"/>
      <c r="B220" s="94"/>
      <c r="C220" s="95"/>
      <c r="D220" s="95"/>
      <c r="E220" s="95"/>
      <c r="F220" s="94"/>
      <c r="G220" s="102"/>
      <c r="H220" s="103"/>
      <c r="I220" s="78">
        <v>3</v>
      </c>
      <c r="J220" s="76" t="s">
        <v>920</v>
      </c>
      <c r="K220" s="105">
        <v>39.6</v>
      </c>
      <c r="L220" s="106">
        <v>538.96</v>
      </c>
    </row>
    <row r="221" spans="1:12" ht="28.5">
      <c r="A221" s="95"/>
      <c r="B221" s="94"/>
      <c r="C221" s="95"/>
      <c r="D221" s="95"/>
      <c r="E221" s="95"/>
      <c r="F221" s="94"/>
      <c r="G221" s="102"/>
      <c r="H221" s="103"/>
      <c r="I221" s="78">
        <v>6</v>
      </c>
      <c r="J221" s="76" t="s">
        <v>923</v>
      </c>
      <c r="K221" s="105">
        <v>431.1</v>
      </c>
      <c r="L221" s="106">
        <v>5867.27</v>
      </c>
    </row>
    <row r="222" spans="1:12" ht="28.5">
      <c r="A222" s="95"/>
      <c r="B222" s="94"/>
      <c r="C222" s="95"/>
      <c r="D222" s="95"/>
      <c r="E222" s="95"/>
      <c r="F222" s="94"/>
      <c r="G222" s="102"/>
      <c r="H222" s="103"/>
      <c r="I222" s="78">
        <v>7</v>
      </c>
      <c r="J222" s="76" t="s">
        <v>924</v>
      </c>
      <c r="K222" s="105">
        <v>41.4</v>
      </c>
      <c r="L222" s="106">
        <v>563.45000000000005</v>
      </c>
    </row>
    <row r="223" spans="1:12" ht="28.5">
      <c r="A223" s="95"/>
      <c r="B223" s="94"/>
      <c r="C223" s="95"/>
      <c r="D223" s="95"/>
      <c r="E223" s="95"/>
      <c r="F223" s="94"/>
      <c r="G223" s="102"/>
      <c r="H223" s="103"/>
      <c r="I223" s="78">
        <v>8</v>
      </c>
      <c r="J223" s="76" t="s">
        <v>925</v>
      </c>
      <c r="K223" s="105">
        <v>117.9</v>
      </c>
      <c r="L223" s="106">
        <v>1604.62</v>
      </c>
    </row>
    <row r="224" spans="1:12">
      <c r="A224" s="96" t="s">
        <v>120</v>
      </c>
      <c r="B224" s="93" t="s">
        <v>103</v>
      </c>
      <c r="C224" s="96">
        <v>453.51</v>
      </c>
      <c r="D224" s="96" t="s">
        <v>82</v>
      </c>
      <c r="E224" s="96">
        <v>7</v>
      </c>
      <c r="F224" s="93" t="s">
        <v>110</v>
      </c>
      <c r="G224" s="107">
        <v>6775.44</v>
      </c>
      <c r="H224" s="97"/>
      <c r="I224" s="98"/>
      <c r="J224" s="98"/>
      <c r="K224" s="98"/>
      <c r="L224" s="98"/>
    </row>
    <row r="225" spans="1:12" ht="28.5">
      <c r="A225" s="96"/>
      <c r="B225" s="93"/>
      <c r="C225" s="96"/>
      <c r="D225" s="96"/>
      <c r="E225" s="96"/>
      <c r="F225" s="93"/>
      <c r="G225" s="107"/>
      <c r="H225" s="97"/>
      <c r="I225" s="77">
        <v>2</v>
      </c>
      <c r="J225" s="75" t="s">
        <v>919</v>
      </c>
      <c r="K225" s="108">
        <v>259.2</v>
      </c>
      <c r="L225" s="109">
        <v>3872.45</v>
      </c>
    </row>
    <row r="226" spans="1:12" ht="28.5">
      <c r="A226" s="96"/>
      <c r="B226" s="93"/>
      <c r="C226" s="96"/>
      <c r="D226" s="96"/>
      <c r="E226" s="96"/>
      <c r="F226" s="93"/>
      <c r="G226" s="107"/>
      <c r="H226" s="97"/>
      <c r="I226" s="77">
        <v>6</v>
      </c>
      <c r="J226" s="75" t="s">
        <v>923</v>
      </c>
      <c r="K226" s="108">
        <v>194.31</v>
      </c>
      <c r="L226" s="109">
        <v>2902.99</v>
      </c>
    </row>
    <row r="227" spans="1:12">
      <c r="A227" s="95" t="s">
        <v>121</v>
      </c>
      <c r="B227" s="94" t="s">
        <v>109</v>
      </c>
      <c r="C227" s="95">
        <v>131.47</v>
      </c>
      <c r="D227" s="95" t="s">
        <v>49</v>
      </c>
      <c r="E227" s="95">
        <v>7</v>
      </c>
      <c r="F227" s="94" t="s">
        <v>110</v>
      </c>
      <c r="G227" s="102">
        <v>75215.3</v>
      </c>
      <c r="H227" s="103"/>
      <c r="I227" s="104"/>
      <c r="J227" s="104"/>
      <c r="K227" s="104"/>
      <c r="L227" s="104"/>
    </row>
    <row r="228" spans="1:12" ht="28.5">
      <c r="A228" s="95"/>
      <c r="B228" s="94"/>
      <c r="C228" s="95"/>
      <c r="D228" s="95"/>
      <c r="E228" s="95"/>
      <c r="F228" s="94"/>
      <c r="G228" s="102"/>
      <c r="H228" s="103"/>
      <c r="I228" s="78">
        <v>2</v>
      </c>
      <c r="J228" s="76" t="s">
        <v>919</v>
      </c>
      <c r="K228" s="105">
        <v>34.020000000000003</v>
      </c>
      <c r="L228" s="106">
        <v>19463.18</v>
      </c>
    </row>
    <row r="229" spans="1:12" ht="28.5">
      <c r="A229" s="95"/>
      <c r="B229" s="94"/>
      <c r="C229" s="95"/>
      <c r="D229" s="95"/>
      <c r="E229" s="95"/>
      <c r="F229" s="94"/>
      <c r="G229" s="102"/>
      <c r="H229" s="103"/>
      <c r="I229" s="78">
        <v>3</v>
      </c>
      <c r="J229" s="76" t="s">
        <v>920</v>
      </c>
      <c r="K229" s="105">
        <v>6.7</v>
      </c>
      <c r="L229" s="106">
        <v>3833.14</v>
      </c>
    </row>
    <row r="230" spans="1:12" ht="28.5">
      <c r="A230" s="95"/>
      <c r="B230" s="94"/>
      <c r="C230" s="95"/>
      <c r="D230" s="95"/>
      <c r="E230" s="95"/>
      <c r="F230" s="94"/>
      <c r="G230" s="102"/>
      <c r="H230" s="103"/>
      <c r="I230" s="78">
        <v>4</v>
      </c>
      <c r="J230" s="76" t="s">
        <v>921</v>
      </c>
      <c r="K230" s="105">
        <v>3.4</v>
      </c>
      <c r="L230" s="106">
        <v>1945.17</v>
      </c>
    </row>
    <row r="231" spans="1:12" ht="28.5">
      <c r="A231" s="95"/>
      <c r="B231" s="94"/>
      <c r="C231" s="95"/>
      <c r="D231" s="95"/>
      <c r="E231" s="95"/>
      <c r="F231" s="94"/>
      <c r="G231" s="102"/>
      <c r="H231" s="103"/>
      <c r="I231" s="78">
        <v>5</v>
      </c>
      <c r="J231" s="76" t="s">
        <v>922</v>
      </c>
      <c r="K231" s="105">
        <v>3.4</v>
      </c>
      <c r="L231" s="106">
        <v>1945.17</v>
      </c>
    </row>
    <row r="232" spans="1:12" ht="28.5">
      <c r="A232" s="95"/>
      <c r="B232" s="94"/>
      <c r="C232" s="95"/>
      <c r="D232" s="95"/>
      <c r="E232" s="95"/>
      <c r="F232" s="94"/>
      <c r="G232" s="102"/>
      <c r="H232" s="103"/>
      <c r="I232" s="78">
        <v>6</v>
      </c>
      <c r="J232" s="76" t="s">
        <v>923</v>
      </c>
      <c r="K232" s="105">
        <v>60</v>
      </c>
      <c r="L232" s="106">
        <v>34326.6</v>
      </c>
    </row>
    <row r="233" spans="1:12" ht="28.5">
      <c r="A233" s="95"/>
      <c r="B233" s="94"/>
      <c r="C233" s="95"/>
      <c r="D233" s="95"/>
      <c r="E233" s="95"/>
      <c r="F233" s="94"/>
      <c r="G233" s="102"/>
      <c r="H233" s="103"/>
      <c r="I233" s="78">
        <v>7</v>
      </c>
      <c r="J233" s="76" t="s">
        <v>924</v>
      </c>
      <c r="K233" s="105">
        <v>18.45</v>
      </c>
      <c r="L233" s="106">
        <v>10555.43</v>
      </c>
    </row>
    <row r="234" spans="1:12" ht="28.5">
      <c r="A234" s="95"/>
      <c r="B234" s="94"/>
      <c r="C234" s="95"/>
      <c r="D234" s="95"/>
      <c r="E234" s="95"/>
      <c r="F234" s="94"/>
      <c r="G234" s="102"/>
      <c r="H234" s="103"/>
      <c r="I234" s="78">
        <v>8</v>
      </c>
      <c r="J234" s="76" t="s">
        <v>925</v>
      </c>
      <c r="K234" s="105">
        <v>5.5</v>
      </c>
      <c r="L234" s="106">
        <v>3146.6</v>
      </c>
    </row>
    <row r="235" spans="1:12">
      <c r="A235" s="17">
        <v>8</v>
      </c>
      <c r="B235" s="46" t="s">
        <v>122</v>
      </c>
      <c r="C235" s="77"/>
      <c r="D235" s="77"/>
      <c r="E235" s="77"/>
      <c r="F235" s="75"/>
      <c r="G235" s="101">
        <v>64978.95</v>
      </c>
      <c r="H235" s="77"/>
      <c r="I235" s="79"/>
      <c r="J235" s="79"/>
      <c r="K235" s="79"/>
      <c r="L235" s="79"/>
    </row>
    <row r="236" spans="1:12">
      <c r="A236" s="95" t="s">
        <v>123</v>
      </c>
      <c r="B236" s="94" t="s">
        <v>125</v>
      </c>
      <c r="C236" s="95">
        <v>303.5</v>
      </c>
      <c r="D236" s="95" t="s">
        <v>19</v>
      </c>
      <c r="E236" s="95">
        <v>8</v>
      </c>
      <c r="F236" s="94" t="s">
        <v>122</v>
      </c>
      <c r="G236" s="102">
        <v>23472.7</v>
      </c>
      <c r="H236" s="103"/>
      <c r="I236" s="104"/>
      <c r="J236" s="104"/>
      <c r="K236" s="104"/>
      <c r="L236" s="104"/>
    </row>
    <row r="237" spans="1:12" ht="28.5">
      <c r="A237" s="95"/>
      <c r="B237" s="94"/>
      <c r="C237" s="95"/>
      <c r="D237" s="95"/>
      <c r="E237" s="95"/>
      <c r="F237" s="94"/>
      <c r="G237" s="102"/>
      <c r="H237" s="103"/>
      <c r="I237" s="78">
        <v>2</v>
      </c>
      <c r="J237" s="76" t="s">
        <v>919</v>
      </c>
      <c r="K237" s="105">
        <v>30.4</v>
      </c>
      <c r="L237" s="106">
        <v>2351.14</v>
      </c>
    </row>
    <row r="238" spans="1:12" ht="28.5">
      <c r="A238" s="95"/>
      <c r="B238" s="94"/>
      <c r="C238" s="95"/>
      <c r="D238" s="95"/>
      <c r="E238" s="95"/>
      <c r="F238" s="94"/>
      <c r="G238" s="102"/>
      <c r="H238" s="103"/>
      <c r="I238" s="78">
        <v>3</v>
      </c>
      <c r="J238" s="76" t="s">
        <v>920</v>
      </c>
      <c r="K238" s="105">
        <v>30.4</v>
      </c>
      <c r="L238" s="106">
        <v>2351.14</v>
      </c>
    </row>
    <row r="239" spans="1:12" ht="28.5">
      <c r="A239" s="95"/>
      <c r="B239" s="94"/>
      <c r="C239" s="95"/>
      <c r="D239" s="95"/>
      <c r="E239" s="95"/>
      <c r="F239" s="94"/>
      <c r="G239" s="102"/>
      <c r="H239" s="103"/>
      <c r="I239" s="78">
        <v>6</v>
      </c>
      <c r="J239" s="76" t="s">
        <v>923</v>
      </c>
      <c r="K239" s="105">
        <v>72.8</v>
      </c>
      <c r="L239" s="106">
        <v>5630.35</v>
      </c>
    </row>
    <row r="240" spans="1:12" ht="28.5">
      <c r="A240" s="95"/>
      <c r="B240" s="94"/>
      <c r="C240" s="95"/>
      <c r="D240" s="95"/>
      <c r="E240" s="95"/>
      <c r="F240" s="94"/>
      <c r="G240" s="102"/>
      <c r="H240" s="103"/>
      <c r="I240" s="78">
        <v>7</v>
      </c>
      <c r="J240" s="76" t="s">
        <v>924</v>
      </c>
      <c r="K240" s="105">
        <v>63.2</v>
      </c>
      <c r="L240" s="106">
        <v>4887.8900000000003</v>
      </c>
    </row>
    <row r="241" spans="1:12" ht="28.5">
      <c r="A241" s="95"/>
      <c r="B241" s="94"/>
      <c r="C241" s="95"/>
      <c r="D241" s="95"/>
      <c r="E241" s="95"/>
      <c r="F241" s="94"/>
      <c r="G241" s="102"/>
      <c r="H241" s="103"/>
      <c r="I241" s="78">
        <v>8</v>
      </c>
      <c r="J241" s="76" t="s">
        <v>925</v>
      </c>
      <c r="K241" s="105">
        <v>106.7</v>
      </c>
      <c r="L241" s="106">
        <v>8252.18</v>
      </c>
    </row>
    <row r="242" spans="1:12">
      <c r="A242" s="96" t="s">
        <v>126</v>
      </c>
      <c r="B242" s="93" t="s">
        <v>128</v>
      </c>
      <c r="C242" s="96">
        <v>394</v>
      </c>
      <c r="D242" s="96" t="s">
        <v>82</v>
      </c>
      <c r="E242" s="96">
        <v>8</v>
      </c>
      <c r="F242" s="93" t="s">
        <v>122</v>
      </c>
      <c r="G242" s="107">
        <v>9306.2800000000007</v>
      </c>
      <c r="H242" s="97"/>
      <c r="I242" s="98"/>
      <c r="J242" s="98"/>
      <c r="K242" s="98"/>
      <c r="L242" s="98"/>
    </row>
    <row r="243" spans="1:12" ht="28.5">
      <c r="A243" s="96"/>
      <c r="B243" s="93"/>
      <c r="C243" s="96"/>
      <c r="D243" s="96"/>
      <c r="E243" s="96"/>
      <c r="F243" s="93"/>
      <c r="G243" s="107"/>
      <c r="H243" s="97"/>
      <c r="I243" s="77">
        <v>2</v>
      </c>
      <c r="J243" s="75" t="s">
        <v>919</v>
      </c>
      <c r="K243" s="108">
        <v>28</v>
      </c>
      <c r="L243" s="109">
        <v>661.36</v>
      </c>
    </row>
    <row r="244" spans="1:12" ht="28.5">
      <c r="A244" s="96"/>
      <c r="B244" s="93"/>
      <c r="C244" s="96"/>
      <c r="D244" s="96"/>
      <c r="E244" s="96"/>
      <c r="F244" s="93"/>
      <c r="G244" s="107"/>
      <c r="H244" s="97"/>
      <c r="I244" s="77">
        <v>3</v>
      </c>
      <c r="J244" s="75" t="s">
        <v>920</v>
      </c>
      <c r="K244" s="108">
        <v>28</v>
      </c>
      <c r="L244" s="109">
        <v>661.36</v>
      </c>
    </row>
    <row r="245" spans="1:12" ht="28.5">
      <c r="A245" s="96"/>
      <c r="B245" s="93"/>
      <c r="C245" s="96"/>
      <c r="D245" s="96"/>
      <c r="E245" s="96"/>
      <c r="F245" s="93"/>
      <c r="G245" s="107"/>
      <c r="H245" s="97"/>
      <c r="I245" s="77">
        <v>6</v>
      </c>
      <c r="J245" s="75" t="s">
        <v>923</v>
      </c>
      <c r="K245" s="108">
        <v>62</v>
      </c>
      <c r="L245" s="109">
        <v>1464.44</v>
      </c>
    </row>
    <row r="246" spans="1:12" ht="28.5">
      <c r="A246" s="96"/>
      <c r="B246" s="93"/>
      <c r="C246" s="96"/>
      <c r="D246" s="96"/>
      <c r="E246" s="96"/>
      <c r="F246" s="93"/>
      <c r="G246" s="107"/>
      <c r="H246" s="97"/>
      <c r="I246" s="77">
        <v>7</v>
      </c>
      <c r="J246" s="75" t="s">
        <v>924</v>
      </c>
      <c r="K246" s="108">
        <v>54</v>
      </c>
      <c r="L246" s="109">
        <v>1275.48</v>
      </c>
    </row>
    <row r="247" spans="1:12" ht="28.5">
      <c r="A247" s="96"/>
      <c r="B247" s="93"/>
      <c r="C247" s="96"/>
      <c r="D247" s="96"/>
      <c r="E247" s="96"/>
      <c r="F247" s="93"/>
      <c r="G247" s="107"/>
      <c r="H247" s="97"/>
      <c r="I247" s="77">
        <v>8</v>
      </c>
      <c r="J247" s="75" t="s">
        <v>925</v>
      </c>
      <c r="K247" s="108">
        <v>222</v>
      </c>
      <c r="L247" s="109">
        <v>5243.64</v>
      </c>
    </row>
    <row r="248" spans="1:12">
      <c r="A248" s="95" t="s">
        <v>129</v>
      </c>
      <c r="B248" s="94" t="s">
        <v>131</v>
      </c>
      <c r="C248" s="100">
        <v>1128</v>
      </c>
      <c r="D248" s="95" t="s">
        <v>82</v>
      </c>
      <c r="E248" s="95">
        <v>8</v>
      </c>
      <c r="F248" s="94" t="s">
        <v>122</v>
      </c>
      <c r="G248" s="102">
        <v>19390.32</v>
      </c>
      <c r="H248" s="103"/>
      <c r="I248" s="104"/>
      <c r="J248" s="104"/>
      <c r="K248" s="104"/>
      <c r="L248" s="104"/>
    </row>
    <row r="249" spans="1:12" ht="28.5">
      <c r="A249" s="95"/>
      <c r="B249" s="94"/>
      <c r="C249" s="100"/>
      <c r="D249" s="95"/>
      <c r="E249" s="95"/>
      <c r="F249" s="94"/>
      <c r="G249" s="102"/>
      <c r="H249" s="103"/>
      <c r="I249" s="78">
        <v>2</v>
      </c>
      <c r="J249" s="76" t="s">
        <v>919</v>
      </c>
      <c r="K249" s="105">
        <v>104</v>
      </c>
      <c r="L249" s="106">
        <v>1787.76</v>
      </c>
    </row>
    <row r="250" spans="1:12" ht="28.5">
      <c r="A250" s="95"/>
      <c r="B250" s="94"/>
      <c r="C250" s="100"/>
      <c r="D250" s="95"/>
      <c r="E250" s="95"/>
      <c r="F250" s="94"/>
      <c r="G250" s="102"/>
      <c r="H250" s="103"/>
      <c r="I250" s="78">
        <v>3</v>
      </c>
      <c r="J250" s="76" t="s">
        <v>920</v>
      </c>
      <c r="K250" s="105">
        <v>104</v>
      </c>
      <c r="L250" s="106">
        <v>1787.76</v>
      </c>
    </row>
    <row r="251" spans="1:12" ht="28.5">
      <c r="A251" s="95"/>
      <c r="B251" s="94"/>
      <c r="C251" s="100"/>
      <c r="D251" s="95"/>
      <c r="E251" s="95"/>
      <c r="F251" s="94"/>
      <c r="G251" s="102"/>
      <c r="H251" s="103"/>
      <c r="I251" s="78">
        <v>6</v>
      </c>
      <c r="J251" s="76" t="s">
        <v>923</v>
      </c>
      <c r="K251" s="105">
        <v>268</v>
      </c>
      <c r="L251" s="106">
        <v>4606.92</v>
      </c>
    </row>
    <row r="252" spans="1:12" ht="28.5">
      <c r="A252" s="95"/>
      <c r="B252" s="94"/>
      <c r="C252" s="100"/>
      <c r="D252" s="95"/>
      <c r="E252" s="95"/>
      <c r="F252" s="94"/>
      <c r="G252" s="102"/>
      <c r="H252" s="103"/>
      <c r="I252" s="78">
        <v>7</v>
      </c>
      <c r="J252" s="76" t="s">
        <v>924</v>
      </c>
      <c r="K252" s="105">
        <v>232</v>
      </c>
      <c r="L252" s="106">
        <v>3988.08</v>
      </c>
    </row>
    <row r="253" spans="1:12" ht="28.5">
      <c r="A253" s="95"/>
      <c r="B253" s="94"/>
      <c r="C253" s="100"/>
      <c r="D253" s="95"/>
      <c r="E253" s="95"/>
      <c r="F253" s="94"/>
      <c r="G253" s="102"/>
      <c r="H253" s="103"/>
      <c r="I253" s="78">
        <v>8</v>
      </c>
      <c r="J253" s="76" t="s">
        <v>925</v>
      </c>
      <c r="K253" s="105">
        <v>420</v>
      </c>
      <c r="L253" s="106">
        <v>7219.8</v>
      </c>
    </row>
    <row r="254" spans="1:12">
      <c r="A254" s="96" t="s">
        <v>132</v>
      </c>
      <c r="B254" s="93" t="s">
        <v>134</v>
      </c>
      <c r="C254" s="96">
        <v>241</v>
      </c>
      <c r="D254" s="96" t="s">
        <v>82</v>
      </c>
      <c r="E254" s="96">
        <v>8</v>
      </c>
      <c r="F254" s="93" t="s">
        <v>122</v>
      </c>
      <c r="G254" s="107">
        <v>3210.12</v>
      </c>
      <c r="H254" s="97"/>
      <c r="I254" s="98"/>
      <c r="J254" s="98"/>
      <c r="K254" s="98"/>
      <c r="L254" s="98"/>
    </row>
    <row r="255" spans="1:12" ht="28.5">
      <c r="A255" s="96"/>
      <c r="B255" s="93"/>
      <c r="C255" s="96"/>
      <c r="D255" s="96"/>
      <c r="E255" s="96"/>
      <c r="F255" s="93"/>
      <c r="G255" s="107"/>
      <c r="H255" s="97"/>
      <c r="I255" s="77">
        <v>8</v>
      </c>
      <c r="J255" s="75" t="s">
        <v>925</v>
      </c>
      <c r="K255" s="108">
        <v>241</v>
      </c>
      <c r="L255" s="109">
        <v>3210.12</v>
      </c>
    </row>
    <row r="256" spans="1:12">
      <c r="A256" s="95" t="s">
        <v>135</v>
      </c>
      <c r="B256" s="94" t="s">
        <v>137</v>
      </c>
      <c r="C256" s="95">
        <v>16.899999999999999</v>
      </c>
      <c r="D256" s="95" t="s">
        <v>49</v>
      </c>
      <c r="E256" s="95">
        <v>8</v>
      </c>
      <c r="F256" s="94" t="s">
        <v>122</v>
      </c>
      <c r="G256" s="102">
        <v>9599.5300000000007</v>
      </c>
      <c r="H256" s="103"/>
      <c r="I256" s="104"/>
      <c r="J256" s="104"/>
      <c r="K256" s="104"/>
      <c r="L256" s="104"/>
    </row>
    <row r="257" spans="1:12" ht="28.5">
      <c r="A257" s="95"/>
      <c r="B257" s="94"/>
      <c r="C257" s="95"/>
      <c r="D257" s="95"/>
      <c r="E257" s="95"/>
      <c r="F257" s="94"/>
      <c r="G257" s="102"/>
      <c r="H257" s="103"/>
      <c r="I257" s="78">
        <v>2</v>
      </c>
      <c r="J257" s="76" t="s">
        <v>919</v>
      </c>
      <c r="K257" s="105">
        <v>1.6</v>
      </c>
      <c r="L257" s="106">
        <v>908.83</v>
      </c>
    </row>
    <row r="258" spans="1:12" ht="28.5">
      <c r="A258" s="95"/>
      <c r="B258" s="94"/>
      <c r="C258" s="95"/>
      <c r="D258" s="95"/>
      <c r="E258" s="95"/>
      <c r="F258" s="94"/>
      <c r="G258" s="102"/>
      <c r="H258" s="103"/>
      <c r="I258" s="78">
        <v>3</v>
      </c>
      <c r="J258" s="76" t="s">
        <v>920</v>
      </c>
      <c r="K258" s="105">
        <v>1.6</v>
      </c>
      <c r="L258" s="106">
        <v>908.83</v>
      </c>
    </row>
    <row r="259" spans="1:12" ht="28.5">
      <c r="A259" s="95"/>
      <c r="B259" s="94"/>
      <c r="C259" s="95"/>
      <c r="D259" s="95"/>
      <c r="E259" s="95"/>
      <c r="F259" s="94"/>
      <c r="G259" s="102"/>
      <c r="H259" s="103"/>
      <c r="I259" s="78">
        <v>6</v>
      </c>
      <c r="J259" s="76" t="s">
        <v>923</v>
      </c>
      <c r="K259" s="105">
        <v>3.7</v>
      </c>
      <c r="L259" s="106">
        <v>2101.67</v>
      </c>
    </row>
    <row r="260" spans="1:12" ht="28.5">
      <c r="A260" s="95"/>
      <c r="B260" s="94"/>
      <c r="C260" s="95"/>
      <c r="D260" s="95"/>
      <c r="E260" s="95"/>
      <c r="F260" s="94"/>
      <c r="G260" s="102"/>
      <c r="H260" s="103"/>
      <c r="I260" s="78">
        <v>7</v>
      </c>
      <c r="J260" s="76" t="s">
        <v>924</v>
      </c>
      <c r="K260" s="105">
        <v>3.2</v>
      </c>
      <c r="L260" s="106">
        <v>1817.66</v>
      </c>
    </row>
    <row r="261" spans="1:12" ht="28.5">
      <c r="A261" s="95"/>
      <c r="B261" s="94"/>
      <c r="C261" s="95"/>
      <c r="D261" s="95"/>
      <c r="E261" s="95"/>
      <c r="F261" s="94"/>
      <c r="G261" s="102"/>
      <c r="H261" s="103"/>
      <c r="I261" s="78">
        <v>8</v>
      </c>
      <c r="J261" s="76" t="s">
        <v>925</v>
      </c>
      <c r="K261" s="105">
        <v>6.8</v>
      </c>
      <c r="L261" s="106">
        <v>3862.54</v>
      </c>
    </row>
    <row r="262" spans="1:12">
      <c r="A262" s="17">
        <v>9</v>
      </c>
      <c r="B262" s="46" t="s">
        <v>138</v>
      </c>
      <c r="C262" s="77"/>
      <c r="D262" s="77"/>
      <c r="E262" s="77"/>
      <c r="F262" s="75"/>
      <c r="G262" s="101">
        <v>221160.35</v>
      </c>
      <c r="H262" s="77"/>
      <c r="I262" s="79"/>
      <c r="J262" s="79"/>
      <c r="K262" s="79"/>
      <c r="L262" s="79"/>
    </row>
    <row r="263" spans="1:12">
      <c r="A263" s="95" t="s">
        <v>139</v>
      </c>
      <c r="B263" s="94" t="s">
        <v>141</v>
      </c>
      <c r="C263" s="95">
        <v>590.4</v>
      </c>
      <c r="D263" s="95" t="s">
        <v>19</v>
      </c>
      <c r="E263" s="95">
        <v>9</v>
      </c>
      <c r="F263" s="94" t="s">
        <v>138</v>
      </c>
      <c r="G263" s="102">
        <v>72595.58</v>
      </c>
      <c r="H263" s="103"/>
      <c r="I263" s="104"/>
      <c r="J263" s="104"/>
      <c r="K263" s="104"/>
      <c r="L263" s="104"/>
    </row>
    <row r="264" spans="1:12" ht="28.5">
      <c r="A264" s="95"/>
      <c r="B264" s="94"/>
      <c r="C264" s="95"/>
      <c r="D264" s="95"/>
      <c r="E264" s="95"/>
      <c r="F264" s="94"/>
      <c r="G264" s="102"/>
      <c r="H264" s="103"/>
      <c r="I264" s="78">
        <v>2</v>
      </c>
      <c r="J264" s="76" t="s">
        <v>919</v>
      </c>
      <c r="K264" s="105">
        <v>56</v>
      </c>
      <c r="L264" s="106">
        <v>6885.76</v>
      </c>
    </row>
    <row r="265" spans="1:12" ht="28.5">
      <c r="A265" s="95"/>
      <c r="B265" s="94"/>
      <c r="C265" s="95"/>
      <c r="D265" s="95"/>
      <c r="E265" s="95"/>
      <c r="F265" s="94"/>
      <c r="G265" s="102"/>
      <c r="H265" s="103"/>
      <c r="I265" s="78">
        <v>3</v>
      </c>
      <c r="J265" s="76" t="s">
        <v>920</v>
      </c>
      <c r="K265" s="105">
        <v>56</v>
      </c>
      <c r="L265" s="106">
        <v>6885.76</v>
      </c>
    </row>
    <row r="266" spans="1:12" ht="28.5">
      <c r="A266" s="95"/>
      <c r="B266" s="94"/>
      <c r="C266" s="95"/>
      <c r="D266" s="95"/>
      <c r="E266" s="95"/>
      <c r="F266" s="94"/>
      <c r="G266" s="102"/>
      <c r="H266" s="103"/>
      <c r="I266" s="78">
        <v>6</v>
      </c>
      <c r="J266" s="76" t="s">
        <v>923</v>
      </c>
      <c r="K266" s="105">
        <v>90.8</v>
      </c>
      <c r="L266" s="106">
        <v>11164.77</v>
      </c>
    </row>
    <row r="267" spans="1:12" ht="28.5">
      <c r="A267" s="95"/>
      <c r="B267" s="94"/>
      <c r="C267" s="95"/>
      <c r="D267" s="95"/>
      <c r="E267" s="95"/>
      <c r="F267" s="94"/>
      <c r="G267" s="102"/>
      <c r="H267" s="103"/>
      <c r="I267" s="78">
        <v>7</v>
      </c>
      <c r="J267" s="76" t="s">
        <v>924</v>
      </c>
      <c r="K267" s="105">
        <v>88.4</v>
      </c>
      <c r="L267" s="106">
        <v>10869.66</v>
      </c>
    </row>
    <row r="268" spans="1:12" ht="28.5">
      <c r="A268" s="95"/>
      <c r="B268" s="94"/>
      <c r="C268" s="95"/>
      <c r="D268" s="95"/>
      <c r="E268" s="95"/>
      <c r="F268" s="94"/>
      <c r="G268" s="102"/>
      <c r="H268" s="103"/>
      <c r="I268" s="78">
        <v>8</v>
      </c>
      <c r="J268" s="76" t="s">
        <v>925</v>
      </c>
      <c r="K268" s="105">
        <v>299.2</v>
      </c>
      <c r="L268" s="106">
        <v>36789.629999999997</v>
      </c>
    </row>
    <row r="269" spans="1:12">
      <c r="A269" s="96" t="s">
        <v>142</v>
      </c>
      <c r="B269" s="93" t="s">
        <v>128</v>
      </c>
      <c r="C269" s="96">
        <v>110</v>
      </c>
      <c r="D269" s="96" t="s">
        <v>82</v>
      </c>
      <c r="E269" s="96">
        <v>14</v>
      </c>
      <c r="F269" s="93" t="s">
        <v>208</v>
      </c>
      <c r="G269" s="107">
        <v>2598.1999999999998</v>
      </c>
      <c r="H269" s="97"/>
      <c r="I269" s="98"/>
      <c r="J269" s="98"/>
      <c r="K269" s="98"/>
      <c r="L269" s="98"/>
    </row>
    <row r="270" spans="1:12" ht="28.5">
      <c r="A270" s="96"/>
      <c r="B270" s="93"/>
      <c r="C270" s="96"/>
      <c r="D270" s="96"/>
      <c r="E270" s="96"/>
      <c r="F270" s="93"/>
      <c r="G270" s="107"/>
      <c r="H270" s="97"/>
      <c r="I270" s="77">
        <v>8</v>
      </c>
      <c r="J270" s="75" t="s">
        <v>925</v>
      </c>
      <c r="K270" s="108">
        <v>110</v>
      </c>
      <c r="L270" s="109">
        <v>2598.1999999999998</v>
      </c>
    </row>
    <row r="271" spans="1:12">
      <c r="A271" s="95" t="s">
        <v>143</v>
      </c>
      <c r="B271" s="94" t="s">
        <v>145</v>
      </c>
      <c r="C271" s="100">
        <v>1470</v>
      </c>
      <c r="D271" s="95" t="s">
        <v>82</v>
      </c>
      <c r="E271" s="95">
        <v>9</v>
      </c>
      <c r="F271" s="94" t="s">
        <v>138</v>
      </c>
      <c r="G271" s="102">
        <v>31575.599999999999</v>
      </c>
      <c r="H271" s="103"/>
      <c r="I271" s="104"/>
      <c r="J271" s="104"/>
      <c r="K271" s="104"/>
      <c r="L271" s="104"/>
    </row>
    <row r="272" spans="1:12" ht="28.5">
      <c r="A272" s="95"/>
      <c r="B272" s="94"/>
      <c r="C272" s="100"/>
      <c r="D272" s="95"/>
      <c r="E272" s="95"/>
      <c r="F272" s="94"/>
      <c r="G272" s="102"/>
      <c r="H272" s="103"/>
      <c r="I272" s="78">
        <v>2</v>
      </c>
      <c r="J272" s="76" t="s">
        <v>919</v>
      </c>
      <c r="K272" s="105">
        <v>217</v>
      </c>
      <c r="L272" s="106">
        <v>4661.16</v>
      </c>
    </row>
    <row r="273" spans="1:12" ht="28.5">
      <c r="A273" s="95"/>
      <c r="B273" s="94"/>
      <c r="C273" s="100"/>
      <c r="D273" s="95"/>
      <c r="E273" s="95"/>
      <c r="F273" s="94"/>
      <c r="G273" s="102"/>
      <c r="H273" s="103"/>
      <c r="I273" s="78">
        <v>3</v>
      </c>
      <c r="J273" s="76" t="s">
        <v>920</v>
      </c>
      <c r="K273" s="105">
        <v>217</v>
      </c>
      <c r="L273" s="106">
        <v>4661.16</v>
      </c>
    </row>
    <row r="274" spans="1:12" ht="28.5">
      <c r="A274" s="95"/>
      <c r="B274" s="94"/>
      <c r="C274" s="100"/>
      <c r="D274" s="95"/>
      <c r="E274" s="95"/>
      <c r="F274" s="94"/>
      <c r="G274" s="102"/>
      <c r="H274" s="103"/>
      <c r="I274" s="78">
        <v>6</v>
      </c>
      <c r="J274" s="76" t="s">
        <v>923</v>
      </c>
      <c r="K274" s="105">
        <v>353</v>
      </c>
      <c r="L274" s="106">
        <v>7582.44</v>
      </c>
    </row>
    <row r="275" spans="1:12" ht="28.5">
      <c r="A275" s="95"/>
      <c r="B275" s="94"/>
      <c r="C275" s="100"/>
      <c r="D275" s="95"/>
      <c r="E275" s="95"/>
      <c r="F275" s="94"/>
      <c r="G275" s="102"/>
      <c r="H275" s="103"/>
      <c r="I275" s="78">
        <v>7</v>
      </c>
      <c r="J275" s="76" t="s">
        <v>924</v>
      </c>
      <c r="K275" s="105">
        <v>344</v>
      </c>
      <c r="L275" s="106">
        <v>7389.12</v>
      </c>
    </row>
    <row r="276" spans="1:12" ht="28.5">
      <c r="A276" s="95"/>
      <c r="B276" s="94"/>
      <c r="C276" s="100"/>
      <c r="D276" s="95"/>
      <c r="E276" s="95"/>
      <c r="F276" s="94"/>
      <c r="G276" s="102"/>
      <c r="H276" s="103"/>
      <c r="I276" s="78">
        <v>8</v>
      </c>
      <c r="J276" s="76" t="s">
        <v>925</v>
      </c>
      <c r="K276" s="105">
        <v>339</v>
      </c>
      <c r="L276" s="106">
        <v>7281.72</v>
      </c>
    </row>
    <row r="277" spans="1:12">
      <c r="A277" s="96" t="s">
        <v>146</v>
      </c>
      <c r="B277" s="93" t="s">
        <v>148</v>
      </c>
      <c r="C277" s="96">
        <v>531</v>
      </c>
      <c r="D277" s="96" t="s">
        <v>82</v>
      </c>
      <c r="E277" s="96">
        <v>9</v>
      </c>
      <c r="F277" s="93" t="s">
        <v>138</v>
      </c>
      <c r="G277" s="107">
        <v>10396.98</v>
      </c>
      <c r="H277" s="97"/>
      <c r="I277" s="98"/>
      <c r="J277" s="98"/>
      <c r="K277" s="98"/>
      <c r="L277" s="98"/>
    </row>
    <row r="278" spans="1:12" ht="28.5">
      <c r="A278" s="96"/>
      <c r="B278" s="93"/>
      <c r="C278" s="96"/>
      <c r="D278" s="96"/>
      <c r="E278" s="96"/>
      <c r="F278" s="93"/>
      <c r="G278" s="107"/>
      <c r="H278" s="97"/>
      <c r="I278" s="77">
        <v>8</v>
      </c>
      <c r="J278" s="75" t="s">
        <v>925</v>
      </c>
      <c r="K278" s="108">
        <v>531</v>
      </c>
      <c r="L278" s="109">
        <v>10396.98</v>
      </c>
    </row>
    <row r="279" spans="1:12">
      <c r="A279" s="95" t="s">
        <v>149</v>
      </c>
      <c r="B279" s="94" t="s">
        <v>131</v>
      </c>
      <c r="C279" s="95">
        <v>79</v>
      </c>
      <c r="D279" s="95" t="s">
        <v>82</v>
      </c>
      <c r="E279" s="95">
        <v>9</v>
      </c>
      <c r="F279" s="94" t="s">
        <v>138</v>
      </c>
      <c r="G279" s="102">
        <v>1358.01</v>
      </c>
      <c r="H279" s="103"/>
      <c r="I279" s="104"/>
      <c r="J279" s="104"/>
      <c r="K279" s="104"/>
      <c r="L279" s="104"/>
    </row>
    <row r="280" spans="1:12" ht="28.5">
      <c r="A280" s="95"/>
      <c r="B280" s="94"/>
      <c r="C280" s="95"/>
      <c r="D280" s="95"/>
      <c r="E280" s="95"/>
      <c r="F280" s="94"/>
      <c r="G280" s="102"/>
      <c r="H280" s="103"/>
      <c r="I280" s="78">
        <v>8</v>
      </c>
      <c r="J280" s="76" t="s">
        <v>925</v>
      </c>
      <c r="K280" s="105">
        <v>79</v>
      </c>
      <c r="L280" s="106">
        <v>1358.01</v>
      </c>
    </row>
    <row r="281" spans="1:12">
      <c r="A281" s="96" t="s">
        <v>150</v>
      </c>
      <c r="B281" s="93" t="s">
        <v>152</v>
      </c>
      <c r="C281" s="99">
        <v>2226</v>
      </c>
      <c r="D281" s="96" t="s">
        <v>82</v>
      </c>
      <c r="E281" s="96">
        <v>9</v>
      </c>
      <c r="F281" s="93" t="s">
        <v>138</v>
      </c>
      <c r="G281" s="107">
        <v>31898.58</v>
      </c>
      <c r="H281" s="97"/>
      <c r="I281" s="98"/>
      <c r="J281" s="98"/>
      <c r="K281" s="98"/>
      <c r="L281" s="98"/>
    </row>
    <row r="282" spans="1:12" ht="28.5">
      <c r="A282" s="96"/>
      <c r="B282" s="93"/>
      <c r="C282" s="99"/>
      <c r="D282" s="96"/>
      <c r="E282" s="96"/>
      <c r="F282" s="93"/>
      <c r="G282" s="107"/>
      <c r="H282" s="97"/>
      <c r="I282" s="77">
        <v>2</v>
      </c>
      <c r="J282" s="75" t="s">
        <v>919</v>
      </c>
      <c r="K282" s="108">
        <v>363</v>
      </c>
      <c r="L282" s="109">
        <v>5201.79</v>
      </c>
    </row>
    <row r="283" spans="1:12" ht="28.5">
      <c r="A283" s="96"/>
      <c r="B283" s="93"/>
      <c r="C283" s="99"/>
      <c r="D283" s="96"/>
      <c r="E283" s="96"/>
      <c r="F283" s="93"/>
      <c r="G283" s="107"/>
      <c r="H283" s="97"/>
      <c r="I283" s="77">
        <v>3</v>
      </c>
      <c r="J283" s="75" t="s">
        <v>920</v>
      </c>
      <c r="K283" s="108">
        <v>363</v>
      </c>
      <c r="L283" s="109">
        <v>5201.79</v>
      </c>
    </row>
    <row r="284" spans="1:12" ht="28.5">
      <c r="A284" s="96"/>
      <c r="B284" s="93"/>
      <c r="C284" s="99"/>
      <c r="D284" s="96"/>
      <c r="E284" s="96"/>
      <c r="F284" s="93"/>
      <c r="G284" s="107"/>
      <c r="H284" s="97"/>
      <c r="I284" s="77">
        <v>6</v>
      </c>
      <c r="J284" s="75" t="s">
        <v>923</v>
      </c>
      <c r="K284" s="108">
        <v>598</v>
      </c>
      <c r="L284" s="109">
        <v>8569.34</v>
      </c>
    </row>
    <row r="285" spans="1:12" ht="28.5">
      <c r="A285" s="96"/>
      <c r="B285" s="93"/>
      <c r="C285" s="99"/>
      <c r="D285" s="96"/>
      <c r="E285" s="96"/>
      <c r="F285" s="93"/>
      <c r="G285" s="107"/>
      <c r="H285" s="97"/>
      <c r="I285" s="77">
        <v>7</v>
      </c>
      <c r="J285" s="75" t="s">
        <v>924</v>
      </c>
      <c r="K285" s="108">
        <v>574</v>
      </c>
      <c r="L285" s="109">
        <v>8225.42</v>
      </c>
    </row>
    <row r="286" spans="1:12" ht="28.5">
      <c r="A286" s="96"/>
      <c r="B286" s="93"/>
      <c r="C286" s="99"/>
      <c r="D286" s="96"/>
      <c r="E286" s="96"/>
      <c r="F286" s="93"/>
      <c r="G286" s="107"/>
      <c r="H286" s="97"/>
      <c r="I286" s="77">
        <v>8</v>
      </c>
      <c r="J286" s="75" t="s">
        <v>925</v>
      </c>
      <c r="K286" s="108">
        <v>328</v>
      </c>
      <c r="L286" s="109">
        <v>4700.24</v>
      </c>
    </row>
    <row r="287" spans="1:12">
      <c r="A287" s="95" t="s">
        <v>153</v>
      </c>
      <c r="B287" s="94" t="s">
        <v>134</v>
      </c>
      <c r="C287" s="95">
        <v>522</v>
      </c>
      <c r="D287" s="95" t="s">
        <v>82</v>
      </c>
      <c r="E287" s="95">
        <v>9</v>
      </c>
      <c r="F287" s="94" t="s">
        <v>138</v>
      </c>
      <c r="G287" s="102">
        <v>6953.04</v>
      </c>
      <c r="H287" s="103"/>
      <c r="I287" s="104"/>
      <c r="J287" s="104"/>
      <c r="K287" s="104"/>
      <c r="L287" s="104"/>
    </row>
    <row r="288" spans="1:12" ht="28.5">
      <c r="A288" s="95"/>
      <c r="B288" s="94"/>
      <c r="C288" s="95"/>
      <c r="D288" s="95"/>
      <c r="E288" s="95"/>
      <c r="F288" s="94"/>
      <c r="G288" s="102"/>
      <c r="H288" s="103"/>
      <c r="I288" s="78">
        <v>8</v>
      </c>
      <c r="J288" s="76" t="s">
        <v>925</v>
      </c>
      <c r="K288" s="105">
        <v>522</v>
      </c>
      <c r="L288" s="106">
        <v>6953.04</v>
      </c>
    </row>
    <row r="289" spans="1:12">
      <c r="A289" s="96" t="s">
        <v>154</v>
      </c>
      <c r="B289" s="93" t="s">
        <v>156</v>
      </c>
      <c r="C289" s="99">
        <v>1362</v>
      </c>
      <c r="D289" s="96" t="s">
        <v>82</v>
      </c>
      <c r="E289" s="96">
        <v>9</v>
      </c>
      <c r="F289" s="93" t="s">
        <v>138</v>
      </c>
      <c r="G289" s="107">
        <v>19857.96</v>
      </c>
      <c r="H289" s="97"/>
      <c r="I289" s="98"/>
      <c r="J289" s="98"/>
      <c r="K289" s="98"/>
      <c r="L289" s="98"/>
    </row>
    <row r="290" spans="1:12" ht="28.5">
      <c r="A290" s="96"/>
      <c r="B290" s="93"/>
      <c r="C290" s="99"/>
      <c r="D290" s="96"/>
      <c r="E290" s="96"/>
      <c r="F290" s="93"/>
      <c r="G290" s="107"/>
      <c r="H290" s="97"/>
      <c r="I290" s="77">
        <v>8</v>
      </c>
      <c r="J290" s="75" t="s">
        <v>925</v>
      </c>
      <c r="K290" s="112">
        <v>1362</v>
      </c>
      <c r="L290" s="109">
        <v>19857.96</v>
      </c>
    </row>
    <row r="291" spans="1:12">
      <c r="A291" s="95" t="s">
        <v>157</v>
      </c>
      <c r="B291" s="94" t="s">
        <v>159</v>
      </c>
      <c r="C291" s="95">
        <v>78.599999999999994</v>
      </c>
      <c r="D291" s="95" t="s">
        <v>49</v>
      </c>
      <c r="E291" s="95">
        <v>9</v>
      </c>
      <c r="F291" s="94" t="s">
        <v>138</v>
      </c>
      <c r="G291" s="102">
        <v>43926.400000000001</v>
      </c>
      <c r="H291" s="103"/>
      <c r="I291" s="104"/>
      <c r="J291" s="104"/>
      <c r="K291" s="104"/>
      <c r="L291" s="104"/>
    </row>
    <row r="292" spans="1:12" ht="28.5">
      <c r="A292" s="95"/>
      <c r="B292" s="94"/>
      <c r="C292" s="95"/>
      <c r="D292" s="95"/>
      <c r="E292" s="95"/>
      <c r="F292" s="94"/>
      <c r="G292" s="102"/>
      <c r="H292" s="103"/>
      <c r="I292" s="78">
        <v>2</v>
      </c>
      <c r="J292" s="76" t="s">
        <v>919</v>
      </c>
      <c r="K292" s="105">
        <v>11</v>
      </c>
      <c r="L292" s="106">
        <v>6147.46</v>
      </c>
    </row>
    <row r="293" spans="1:12" ht="28.5">
      <c r="A293" s="95"/>
      <c r="B293" s="94"/>
      <c r="C293" s="95"/>
      <c r="D293" s="95"/>
      <c r="E293" s="95"/>
      <c r="F293" s="94"/>
      <c r="G293" s="102"/>
      <c r="H293" s="103"/>
      <c r="I293" s="78">
        <v>3</v>
      </c>
      <c r="J293" s="76" t="s">
        <v>920</v>
      </c>
      <c r="K293" s="105">
        <v>11</v>
      </c>
      <c r="L293" s="106">
        <v>6147.46</v>
      </c>
    </row>
    <row r="294" spans="1:12" ht="28.5">
      <c r="A294" s="95"/>
      <c r="B294" s="94"/>
      <c r="C294" s="95"/>
      <c r="D294" s="95"/>
      <c r="E294" s="95"/>
      <c r="F294" s="94"/>
      <c r="G294" s="102"/>
      <c r="H294" s="103"/>
      <c r="I294" s="78">
        <v>6</v>
      </c>
      <c r="J294" s="76" t="s">
        <v>923</v>
      </c>
      <c r="K294" s="105">
        <v>18</v>
      </c>
      <c r="L294" s="106">
        <v>10059.48</v>
      </c>
    </row>
    <row r="295" spans="1:12" ht="28.5">
      <c r="A295" s="95"/>
      <c r="B295" s="94"/>
      <c r="C295" s="95"/>
      <c r="D295" s="95"/>
      <c r="E295" s="95"/>
      <c r="F295" s="94"/>
      <c r="G295" s="102"/>
      <c r="H295" s="103"/>
      <c r="I295" s="78">
        <v>7</v>
      </c>
      <c r="J295" s="76" t="s">
        <v>924</v>
      </c>
      <c r="K295" s="105">
        <v>17.5</v>
      </c>
      <c r="L295" s="106">
        <v>9780.0499999999993</v>
      </c>
    </row>
    <row r="296" spans="1:12" ht="28.5">
      <c r="A296" s="95"/>
      <c r="B296" s="94"/>
      <c r="C296" s="95"/>
      <c r="D296" s="95"/>
      <c r="E296" s="95"/>
      <c r="F296" s="94"/>
      <c r="G296" s="102"/>
      <c r="H296" s="103"/>
      <c r="I296" s="78">
        <v>8</v>
      </c>
      <c r="J296" s="76" t="s">
        <v>925</v>
      </c>
      <c r="K296" s="105">
        <v>21.1</v>
      </c>
      <c r="L296" s="106">
        <v>11791.95</v>
      </c>
    </row>
    <row r="297" spans="1:12">
      <c r="A297" s="17">
        <v>10</v>
      </c>
      <c r="B297" s="46" t="s">
        <v>160</v>
      </c>
      <c r="C297" s="77"/>
      <c r="D297" s="77"/>
      <c r="E297" s="77"/>
      <c r="F297" s="75"/>
      <c r="G297" s="101">
        <v>209971.95</v>
      </c>
      <c r="H297" s="77"/>
      <c r="I297" s="79"/>
      <c r="J297" s="79"/>
      <c r="K297" s="79"/>
      <c r="L297" s="79"/>
    </row>
    <row r="298" spans="1:12">
      <c r="A298" s="95" t="s">
        <v>161</v>
      </c>
      <c r="B298" s="94" t="s">
        <v>163</v>
      </c>
      <c r="C298" s="95">
        <v>245</v>
      </c>
      <c r="D298" s="95" t="s">
        <v>19</v>
      </c>
      <c r="E298" s="95">
        <v>10</v>
      </c>
      <c r="F298" s="94" t="s">
        <v>160</v>
      </c>
      <c r="G298" s="102">
        <v>71481.2</v>
      </c>
      <c r="H298" s="103"/>
      <c r="I298" s="104"/>
      <c r="J298" s="104"/>
      <c r="K298" s="104"/>
      <c r="L298" s="104"/>
    </row>
    <row r="299" spans="1:12" ht="28.5">
      <c r="A299" s="95"/>
      <c r="B299" s="94"/>
      <c r="C299" s="95"/>
      <c r="D299" s="95"/>
      <c r="E299" s="95"/>
      <c r="F299" s="94"/>
      <c r="G299" s="102"/>
      <c r="H299" s="103"/>
      <c r="I299" s="78">
        <v>2</v>
      </c>
      <c r="J299" s="76" t="s">
        <v>919</v>
      </c>
      <c r="K299" s="105">
        <v>65.7</v>
      </c>
      <c r="L299" s="106">
        <v>19168.63</v>
      </c>
    </row>
    <row r="300" spans="1:12" ht="28.5">
      <c r="A300" s="95"/>
      <c r="B300" s="94"/>
      <c r="C300" s="95"/>
      <c r="D300" s="95"/>
      <c r="E300" s="95"/>
      <c r="F300" s="94"/>
      <c r="G300" s="102"/>
      <c r="H300" s="103"/>
      <c r="I300" s="78">
        <v>3</v>
      </c>
      <c r="J300" s="76" t="s">
        <v>920</v>
      </c>
      <c r="K300" s="105">
        <v>65.7</v>
      </c>
      <c r="L300" s="106">
        <v>19168.63</v>
      </c>
    </row>
    <row r="301" spans="1:12" ht="28.5">
      <c r="A301" s="95"/>
      <c r="B301" s="94"/>
      <c r="C301" s="95"/>
      <c r="D301" s="95"/>
      <c r="E301" s="95"/>
      <c r="F301" s="94"/>
      <c r="G301" s="102"/>
      <c r="H301" s="103"/>
      <c r="I301" s="78">
        <v>6</v>
      </c>
      <c r="J301" s="76" t="s">
        <v>923</v>
      </c>
      <c r="K301" s="105">
        <v>56.8</v>
      </c>
      <c r="L301" s="106">
        <v>16571.97</v>
      </c>
    </row>
    <row r="302" spans="1:12" ht="28.5">
      <c r="A302" s="95"/>
      <c r="B302" s="94"/>
      <c r="C302" s="95"/>
      <c r="D302" s="95"/>
      <c r="E302" s="95"/>
      <c r="F302" s="94"/>
      <c r="G302" s="102"/>
      <c r="H302" s="103"/>
      <c r="I302" s="78">
        <v>7</v>
      </c>
      <c r="J302" s="76" t="s">
        <v>924</v>
      </c>
      <c r="K302" s="105">
        <v>56.8</v>
      </c>
      <c r="L302" s="106">
        <v>16571.97</v>
      </c>
    </row>
    <row r="303" spans="1:12">
      <c r="A303" s="96" t="s">
        <v>164</v>
      </c>
      <c r="B303" s="93" t="s">
        <v>166</v>
      </c>
      <c r="C303" s="96">
        <v>230.6</v>
      </c>
      <c r="D303" s="96" t="s">
        <v>19</v>
      </c>
      <c r="E303" s="96">
        <v>10</v>
      </c>
      <c r="F303" s="93" t="s">
        <v>160</v>
      </c>
      <c r="G303" s="107">
        <v>51359.23</v>
      </c>
      <c r="H303" s="97"/>
      <c r="I303" s="98"/>
      <c r="J303" s="98"/>
      <c r="K303" s="98"/>
      <c r="L303" s="98"/>
    </row>
    <row r="304" spans="1:12" ht="28.5">
      <c r="A304" s="96"/>
      <c r="B304" s="93"/>
      <c r="C304" s="96"/>
      <c r="D304" s="96"/>
      <c r="E304" s="96"/>
      <c r="F304" s="93"/>
      <c r="G304" s="107"/>
      <c r="H304" s="97"/>
      <c r="I304" s="77">
        <v>8</v>
      </c>
      <c r="J304" s="75" t="s">
        <v>925</v>
      </c>
      <c r="K304" s="108">
        <v>230.6</v>
      </c>
      <c r="L304" s="109">
        <v>51359.23</v>
      </c>
    </row>
    <row r="305" spans="1:12">
      <c r="A305" s="95" t="s">
        <v>167</v>
      </c>
      <c r="B305" s="94" t="s">
        <v>169</v>
      </c>
      <c r="C305" s="95">
        <v>70</v>
      </c>
      <c r="D305" s="95" t="s">
        <v>82</v>
      </c>
      <c r="E305" s="95">
        <v>10</v>
      </c>
      <c r="F305" s="94" t="s">
        <v>160</v>
      </c>
      <c r="G305" s="102">
        <v>1976.8</v>
      </c>
      <c r="H305" s="103"/>
      <c r="I305" s="104"/>
      <c r="J305" s="104"/>
      <c r="K305" s="104"/>
      <c r="L305" s="104"/>
    </row>
    <row r="306" spans="1:12" ht="28.5">
      <c r="A306" s="95"/>
      <c r="B306" s="94"/>
      <c r="C306" s="95"/>
      <c r="D306" s="95"/>
      <c r="E306" s="95"/>
      <c r="F306" s="94"/>
      <c r="G306" s="102"/>
      <c r="H306" s="103"/>
      <c r="I306" s="78">
        <v>2</v>
      </c>
      <c r="J306" s="76" t="s">
        <v>919</v>
      </c>
      <c r="K306" s="105">
        <v>15</v>
      </c>
      <c r="L306" s="106">
        <v>423.6</v>
      </c>
    </row>
    <row r="307" spans="1:12" ht="28.5">
      <c r="A307" s="95"/>
      <c r="B307" s="94"/>
      <c r="C307" s="95"/>
      <c r="D307" s="95"/>
      <c r="E307" s="95"/>
      <c r="F307" s="94"/>
      <c r="G307" s="102"/>
      <c r="H307" s="103"/>
      <c r="I307" s="78">
        <v>3</v>
      </c>
      <c r="J307" s="76" t="s">
        <v>920</v>
      </c>
      <c r="K307" s="105">
        <v>15</v>
      </c>
      <c r="L307" s="106">
        <v>423.6</v>
      </c>
    </row>
    <row r="308" spans="1:12" ht="28.5">
      <c r="A308" s="95"/>
      <c r="B308" s="94"/>
      <c r="C308" s="95"/>
      <c r="D308" s="95"/>
      <c r="E308" s="95"/>
      <c r="F308" s="94"/>
      <c r="G308" s="102"/>
      <c r="H308" s="103"/>
      <c r="I308" s="78">
        <v>6</v>
      </c>
      <c r="J308" s="76" t="s">
        <v>923</v>
      </c>
      <c r="K308" s="105">
        <v>20</v>
      </c>
      <c r="L308" s="106">
        <v>564.79999999999995</v>
      </c>
    </row>
    <row r="309" spans="1:12" ht="28.5">
      <c r="A309" s="95"/>
      <c r="B309" s="94"/>
      <c r="C309" s="95"/>
      <c r="D309" s="95"/>
      <c r="E309" s="95"/>
      <c r="F309" s="94"/>
      <c r="G309" s="102"/>
      <c r="H309" s="103"/>
      <c r="I309" s="78">
        <v>7</v>
      </c>
      <c r="J309" s="76" t="s">
        <v>924</v>
      </c>
      <c r="K309" s="105">
        <v>20</v>
      </c>
      <c r="L309" s="106">
        <v>564.79999999999995</v>
      </c>
    </row>
    <row r="310" spans="1:12">
      <c r="A310" s="96" t="s">
        <v>170</v>
      </c>
      <c r="B310" s="93" t="s">
        <v>172</v>
      </c>
      <c r="C310" s="96">
        <v>415</v>
      </c>
      <c r="D310" s="96" t="s">
        <v>82</v>
      </c>
      <c r="E310" s="96">
        <v>10</v>
      </c>
      <c r="F310" s="93" t="s">
        <v>160</v>
      </c>
      <c r="G310" s="107">
        <v>10715.3</v>
      </c>
      <c r="H310" s="97"/>
      <c r="I310" s="98"/>
      <c r="J310" s="98"/>
      <c r="K310" s="98"/>
      <c r="L310" s="98"/>
    </row>
    <row r="311" spans="1:12" ht="28.5">
      <c r="A311" s="96"/>
      <c r="B311" s="93"/>
      <c r="C311" s="96"/>
      <c r="D311" s="96"/>
      <c r="E311" s="96"/>
      <c r="F311" s="93"/>
      <c r="G311" s="107"/>
      <c r="H311" s="97"/>
      <c r="I311" s="77">
        <v>2</v>
      </c>
      <c r="J311" s="75" t="s">
        <v>919</v>
      </c>
      <c r="K311" s="108">
        <v>55</v>
      </c>
      <c r="L311" s="109">
        <v>1420.1</v>
      </c>
    </row>
    <row r="312" spans="1:12" ht="28.5">
      <c r="A312" s="96"/>
      <c r="B312" s="93"/>
      <c r="C312" s="96"/>
      <c r="D312" s="96"/>
      <c r="E312" s="96"/>
      <c r="F312" s="93"/>
      <c r="G312" s="107"/>
      <c r="H312" s="97"/>
      <c r="I312" s="77">
        <v>3</v>
      </c>
      <c r="J312" s="75" t="s">
        <v>920</v>
      </c>
      <c r="K312" s="108">
        <v>55</v>
      </c>
      <c r="L312" s="109">
        <v>1420.1</v>
      </c>
    </row>
    <row r="313" spans="1:12" ht="28.5">
      <c r="A313" s="96"/>
      <c r="B313" s="93"/>
      <c r="C313" s="96"/>
      <c r="D313" s="96"/>
      <c r="E313" s="96"/>
      <c r="F313" s="93"/>
      <c r="G313" s="107"/>
      <c r="H313" s="97"/>
      <c r="I313" s="77">
        <v>8</v>
      </c>
      <c r="J313" s="75" t="s">
        <v>925</v>
      </c>
      <c r="K313" s="108">
        <v>305</v>
      </c>
      <c r="L313" s="109">
        <v>7875.1</v>
      </c>
    </row>
    <row r="314" spans="1:12">
      <c r="A314" s="95" t="s">
        <v>173</v>
      </c>
      <c r="B314" s="94" t="s">
        <v>175</v>
      </c>
      <c r="C314" s="100">
        <v>1609</v>
      </c>
      <c r="D314" s="95" t="s">
        <v>82</v>
      </c>
      <c r="E314" s="95">
        <v>10</v>
      </c>
      <c r="F314" s="94" t="s">
        <v>160</v>
      </c>
      <c r="G314" s="102">
        <v>27272.55</v>
      </c>
      <c r="H314" s="103"/>
      <c r="I314" s="104"/>
      <c r="J314" s="104"/>
      <c r="K314" s="104"/>
      <c r="L314" s="104"/>
    </row>
    <row r="315" spans="1:12" ht="28.5">
      <c r="A315" s="95"/>
      <c r="B315" s="94"/>
      <c r="C315" s="100"/>
      <c r="D315" s="95"/>
      <c r="E315" s="95"/>
      <c r="F315" s="94"/>
      <c r="G315" s="102"/>
      <c r="H315" s="103"/>
      <c r="I315" s="78">
        <v>2</v>
      </c>
      <c r="J315" s="76" t="s">
        <v>919</v>
      </c>
      <c r="K315" s="105">
        <v>174</v>
      </c>
      <c r="L315" s="106">
        <v>2949.3</v>
      </c>
    </row>
    <row r="316" spans="1:12" ht="28.5">
      <c r="A316" s="95"/>
      <c r="B316" s="94"/>
      <c r="C316" s="100"/>
      <c r="D316" s="95"/>
      <c r="E316" s="95"/>
      <c r="F316" s="94"/>
      <c r="G316" s="102"/>
      <c r="H316" s="103"/>
      <c r="I316" s="78">
        <v>3</v>
      </c>
      <c r="J316" s="76" t="s">
        <v>920</v>
      </c>
      <c r="K316" s="105">
        <v>174</v>
      </c>
      <c r="L316" s="106">
        <v>2949.3</v>
      </c>
    </row>
    <row r="317" spans="1:12" ht="28.5">
      <c r="A317" s="95"/>
      <c r="B317" s="94"/>
      <c r="C317" s="100"/>
      <c r="D317" s="95"/>
      <c r="E317" s="95"/>
      <c r="F317" s="94"/>
      <c r="G317" s="102"/>
      <c r="H317" s="103"/>
      <c r="I317" s="78">
        <v>6</v>
      </c>
      <c r="J317" s="76" t="s">
        <v>923</v>
      </c>
      <c r="K317" s="105">
        <v>208</v>
      </c>
      <c r="L317" s="106">
        <v>3525.6</v>
      </c>
    </row>
    <row r="318" spans="1:12" ht="28.5">
      <c r="A318" s="95"/>
      <c r="B318" s="94"/>
      <c r="C318" s="100"/>
      <c r="D318" s="95"/>
      <c r="E318" s="95"/>
      <c r="F318" s="94"/>
      <c r="G318" s="102"/>
      <c r="H318" s="103"/>
      <c r="I318" s="78">
        <v>7</v>
      </c>
      <c r="J318" s="76" t="s">
        <v>924</v>
      </c>
      <c r="K318" s="105">
        <v>208</v>
      </c>
      <c r="L318" s="106">
        <v>3525.6</v>
      </c>
    </row>
    <row r="319" spans="1:12" ht="28.5">
      <c r="A319" s="95"/>
      <c r="B319" s="94"/>
      <c r="C319" s="100"/>
      <c r="D319" s="95"/>
      <c r="E319" s="95"/>
      <c r="F319" s="94"/>
      <c r="G319" s="102"/>
      <c r="H319" s="103"/>
      <c r="I319" s="78">
        <v>8</v>
      </c>
      <c r="J319" s="76" t="s">
        <v>925</v>
      </c>
      <c r="K319" s="105">
        <v>845</v>
      </c>
      <c r="L319" s="106">
        <v>14322.75</v>
      </c>
    </row>
    <row r="320" spans="1:12">
      <c r="A320" s="96" t="s">
        <v>176</v>
      </c>
      <c r="B320" s="93" t="s">
        <v>178</v>
      </c>
      <c r="C320" s="96">
        <v>574</v>
      </c>
      <c r="D320" s="96" t="s">
        <v>82</v>
      </c>
      <c r="E320" s="96">
        <v>10</v>
      </c>
      <c r="F320" s="93" t="s">
        <v>160</v>
      </c>
      <c r="G320" s="107">
        <v>7571.06</v>
      </c>
      <c r="H320" s="97"/>
      <c r="I320" s="98"/>
      <c r="J320" s="98"/>
      <c r="K320" s="98"/>
      <c r="L320" s="98"/>
    </row>
    <row r="321" spans="1:12" ht="28.5">
      <c r="A321" s="96"/>
      <c r="B321" s="93"/>
      <c r="C321" s="96"/>
      <c r="D321" s="96"/>
      <c r="E321" s="96"/>
      <c r="F321" s="93"/>
      <c r="G321" s="107"/>
      <c r="H321" s="97"/>
      <c r="I321" s="77">
        <v>2</v>
      </c>
      <c r="J321" s="75" t="s">
        <v>919</v>
      </c>
      <c r="K321" s="108">
        <v>185</v>
      </c>
      <c r="L321" s="109">
        <v>2440.15</v>
      </c>
    </row>
    <row r="322" spans="1:12" ht="28.5">
      <c r="A322" s="96"/>
      <c r="B322" s="93"/>
      <c r="C322" s="96"/>
      <c r="D322" s="96"/>
      <c r="E322" s="96"/>
      <c r="F322" s="93"/>
      <c r="G322" s="107"/>
      <c r="H322" s="97"/>
      <c r="I322" s="77">
        <v>3</v>
      </c>
      <c r="J322" s="75" t="s">
        <v>920</v>
      </c>
      <c r="K322" s="108">
        <v>185</v>
      </c>
      <c r="L322" s="109">
        <v>2440.15</v>
      </c>
    </row>
    <row r="323" spans="1:12" ht="28.5">
      <c r="A323" s="96"/>
      <c r="B323" s="93"/>
      <c r="C323" s="96"/>
      <c r="D323" s="96"/>
      <c r="E323" s="96"/>
      <c r="F323" s="93"/>
      <c r="G323" s="107"/>
      <c r="H323" s="97"/>
      <c r="I323" s="77">
        <v>6</v>
      </c>
      <c r="J323" s="75" t="s">
        <v>923</v>
      </c>
      <c r="K323" s="108">
        <v>102</v>
      </c>
      <c r="L323" s="109">
        <v>1345.38</v>
      </c>
    </row>
    <row r="324" spans="1:12" ht="28.5">
      <c r="A324" s="96"/>
      <c r="B324" s="93"/>
      <c r="C324" s="96"/>
      <c r="D324" s="96"/>
      <c r="E324" s="96"/>
      <c r="F324" s="93"/>
      <c r="G324" s="107"/>
      <c r="H324" s="97"/>
      <c r="I324" s="77">
        <v>7</v>
      </c>
      <c r="J324" s="75" t="s">
        <v>924</v>
      </c>
      <c r="K324" s="108">
        <v>102</v>
      </c>
      <c r="L324" s="109">
        <v>1345.38</v>
      </c>
    </row>
    <row r="325" spans="1:12">
      <c r="A325" s="95" t="s">
        <v>179</v>
      </c>
      <c r="B325" s="94" t="s">
        <v>181</v>
      </c>
      <c r="C325" s="95">
        <v>60.4</v>
      </c>
      <c r="D325" s="95" t="s">
        <v>49</v>
      </c>
      <c r="E325" s="95">
        <v>10</v>
      </c>
      <c r="F325" s="94" t="s">
        <v>160</v>
      </c>
      <c r="G325" s="102">
        <v>39595.81</v>
      </c>
      <c r="H325" s="103"/>
      <c r="I325" s="104"/>
      <c r="J325" s="104"/>
      <c r="K325" s="104"/>
      <c r="L325" s="104"/>
    </row>
    <row r="326" spans="1:12" ht="28.5">
      <c r="A326" s="95"/>
      <c r="B326" s="94"/>
      <c r="C326" s="95"/>
      <c r="D326" s="95"/>
      <c r="E326" s="95"/>
      <c r="F326" s="94"/>
      <c r="G326" s="102"/>
      <c r="H326" s="103"/>
      <c r="I326" s="78">
        <v>2</v>
      </c>
      <c r="J326" s="76" t="s">
        <v>919</v>
      </c>
      <c r="K326" s="105">
        <v>7.4</v>
      </c>
      <c r="L326" s="106">
        <v>4851.1400000000003</v>
      </c>
    </row>
    <row r="327" spans="1:12" ht="28.5">
      <c r="A327" s="95"/>
      <c r="B327" s="94"/>
      <c r="C327" s="95"/>
      <c r="D327" s="95"/>
      <c r="E327" s="95"/>
      <c r="F327" s="94"/>
      <c r="G327" s="102"/>
      <c r="H327" s="103"/>
      <c r="I327" s="78">
        <v>3</v>
      </c>
      <c r="J327" s="76" t="s">
        <v>920</v>
      </c>
      <c r="K327" s="105">
        <v>7.4</v>
      </c>
      <c r="L327" s="106">
        <v>4851.1400000000003</v>
      </c>
    </row>
    <row r="328" spans="1:12" ht="28.5">
      <c r="A328" s="95"/>
      <c r="B328" s="94"/>
      <c r="C328" s="95"/>
      <c r="D328" s="95"/>
      <c r="E328" s="95"/>
      <c r="F328" s="94"/>
      <c r="G328" s="102"/>
      <c r="H328" s="103"/>
      <c r="I328" s="78">
        <v>6</v>
      </c>
      <c r="J328" s="76" t="s">
        <v>923</v>
      </c>
      <c r="K328" s="105">
        <v>5.7</v>
      </c>
      <c r="L328" s="106">
        <v>3736.69</v>
      </c>
    </row>
    <row r="329" spans="1:12" ht="28.5">
      <c r="A329" s="95"/>
      <c r="B329" s="94"/>
      <c r="C329" s="95"/>
      <c r="D329" s="95"/>
      <c r="E329" s="95"/>
      <c r="F329" s="94"/>
      <c r="G329" s="102"/>
      <c r="H329" s="103"/>
      <c r="I329" s="78">
        <v>7</v>
      </c>
      <c r="J329" s="76" t="s">
        <v>924</v>
      </c>
      <c r="K329" s="105">
        <v>5.7</v>
      </c>
      <c r="L329" s="106">
        <v>3736.69</v>
      </c>
    </row>
    <row r="330" spans="1:12" ht="28.5">
      <c r="A330" s="95"/>
      <c r="B330" s="94"/>
      <c r="C330" s="95"/>
      <c r="D330" s="95"/>
      <c r="E330" s="95"/>
      <c r="F330" s="94"/>
      <c r="G330" s="102"/>
      <c r="H330" s="103"/>
      <c r="I330" s="78">
        <v>8</v>
      </c>
      <c r="J330" s="76" t="s">
        <v>925</v>
      </c>
      <c r="K330" s="105">
        <v>34.200000000000003</v>
      </c>
      <c r="L330" s="106">
        <v>22420.15</v>
      </c>
    </row>
    <row r="331" spans="1:12" ht="30">
      <c r="A331" s="17">
        <v>11</v>
      </c>
      <c r="B331" s="46" t="s">
        <v>182</v>
      </c>
      <c r="C331" s="77"/>
      <c r="D331" s="77"/>
      <c r="E331" s="77"/>
      <c r="F331" s="75"/>
      <c r="G331" s="101">
        <v>376268.56</v>
      </c>
      <c r="H331" s="77"/>
      <c r="I331" s="79"/>
      <c r="J331" s="79"/>
      <c r="K331" s="79"/>
      <c r="L331" s="79"/>
    </row>
    <row r="332" spans="1:12">
      <c r="A332" s="95" t="s">
        <v>183</v>
      </c>
      <c r="B332" s="94" t="s">
        <v>185</v>
      </c>
      <c r="C332" s="95">
        <v>656</v>
      </c>
      <c r="D332" s="95" t="s">
        <v>19</v>
      </c>
      <c r="E332" s="95">
        <v>11</v>
      </c>
      <c r="F332" s="94" t="s">
        <v>182</v>
      </c>
      <c r="G332" s="102">
        <v>62628.32</v>
      </c>
      <c r="H332" s="103"/>
      <c r="I332" s="104"/>
      <c r="J332" s="104"/>
      <c r="K332" s="104"/>
      <c r="L332" s="104"/>
    </row>
    <row r="333" spans="1:12" ht="28.5">
      <c r="A333" s="95"/>
      <c r="B333" s="94"/>
      <c r="C333" s="95"/>
      <c r="D333" s="95"/>
      <c r="E333" s="95"/>
      <c r="F333" s="94"/>
      <c r="G333" s="102"/>
      <c r="H333" s="103"/>
      <c r="I333" s="78">
        <v>2</v>
      </c>
      <c r="J333" s="76" t="s">
        <v>919</v>
      </c>
      <c r="K333" s="105">
        <v>89</v>
      </c>
      <c r="L333" s="106">
        <v>8496.83</v>
      </c>
    </row>
    <row r="334" spans="1:12" ht="28.5">
      <c r="A334" s="95"/>
      <c r="B334" s="94"/>
      <c r="C334" s="95"/>
      <c r="D334" s="95"/>
      <c r="E334" s="95"/>
      <c r="F334" s="94"/>
      <c r="G334" s="102"/>
      <c r="H334" s="103"/>
      <c r="I334" s="78">
        <v>3</v>
      </c>
      <c r="J334" s="76" t="s">
        <v>920</v>
      </c>
      <c r="K334" s="105">
        <v>89</v>
      </c>
      <c r="L334" s="106">
        <v>8496.83</v>
      </c>
    </row>
    <row r="335" spans="1:12" ht="28.5">
      <c r="A335" s="95"/>
      <c r="B335" s="94"/>
      <c r="C335" s="95"/>
      <c r="D335" s="95"/>
      <c r="E335" s="95"/>
      <c r="F335" s="94"/>
      <c r="G335" s="102"/>
      <c r="H335" s="103"/>
      <c r="I335" s="78">
        <v>6</v>
      </c>
      <c r="J335" s="76" t="s">
        <v>923</v>
      </c>
      <c r="K335" s="105">
        <v>89</v>
      </c>
      <c r="L335" s="106">
        <v>8496.83</v>
      </c>
    </row>
    <row r="336" spans="1:12" ht="28.5">
      <c r="A336" s="95"/>
      <c r="B336" s="94"/>
      <c r="C336" s="95"/>
      <c r="D336" s="95"/>
      <c r="E336" s="95"/>
      <c r="F336" s="94"/>
      <c r="G336" s="102"/>
      <c r="H336" s="103"/>
      <c r="I336" s="78">
        <v>7</v>
      </c>
      <c r="J336" s="76" t="s">
        <v>924</v>
      </c>
      <c r="K336" s="105">
        <v>89</v>
      </c>
      <c r="L336" s="106">
        <v>8496.83</v>
      </c>
    </row>
    <row r="337" spans="1:12" ht="28.5">
      <c r="A337" s="95"/>
      <c r="B337" s="94"/>
      <c r="C337" s="95"/>
      <c r="D337" s="95"/>
      <c r="E337" s="95"/>
      <c r="F337" s="94"/>
      <c r="G337" s="102"/>
      <c r="H337" s="103"/>
      <c r="I337" s="78">
        <v>8</v>
      </c>
      <c r="J337" s="76" t="s">
        <v>925</v>
      </c>
      <c r="K337" s="105">
        <v>300</v>
      </c>
      <c r="L337" s="106">
        <v>28641</v>
      </c>
    </row>
    <row r="338" spans="1:12">
      <c r="A338" s="96" t="s">
        <v>186</v>
      </c>
      <c r="B338" s="93" t="s">
        <v>188</v>
      </c>
      <c r="C338" s="99">
        <v>2876</v>
      </c>
      <c r="D338" s="96" t="s">
        <v>82</v>
      </c>
      <c r="E338" s="96">
        <v>11</v>
      </c>
      <c r="F338" s="93" t="s">
        <v>182</v>
      </c>
      <c r="G338" s="107">
        <v>51049</v>
      </c>
      <c r="H338" s="97"/>
      <c r="I338" s="98"/>
      <c r="J338" s="98"/>
      <c r="K338" s="98"/>
      <c r="L338" s="98"/>
    </row>
    <row r="339" spans="1:12" ht="28.5">
      <c r="A339" s="96"/>
      <c r="B339" s="93"/>
      <c r="C339" s="99"/>
      <c r="D339" s="96"/>
      <c r="E339" s="96"/>
      <c r="F339" s="93"/>
      <c r="G339" s="107"/>
      <c r="H339" s="97"/>
      <c r="I339" s="77">
        <v>8</v>
      </c>
      <c r="J339" s="75" t="s">
        <v>925</v>
      </c>
      <c r="K339" s="112">
        <v>2876</v>
      </c>
      <c r="L339" s="109">
        <v>51049</v>
      </c>
    </row>
    <row r="340" spans="1:12">
      <c r="A340" s="95" t="s">
        <v>189</v>
      </c>
      <c r="B340" s="94" t="s">
        <v>191</v>
      </c>
      <c r="C340" s="100">
        <v>15128</v>
      </c>
      <c r="D340" s="95" t="s">
        <v>82</v>
      </c>
      <c r="E340" s="95">
        <v>11</v>
      </c>
      <c r="F340" s="94" t="s">
        <v>182</v>
      </c>
      <c r="G340" s="102">
        <v>200446</v>
      </c>
      <c r="H340" s="103"/>
      <c r="I340" s="104"/>
      <c r="J340" s="104"/>
      <c r="K340" s="104"/>
      <c r="L340" s="104"/>
    </row>
    <row r="341" spans="1:12" ht="28.5">
      <c r="A341" s="95"/>
      <c r="B341" s="94"/>
      <c r="C341" s="100"/>
      <c r="D341" s="95"/>
      <c r="E341" s="95"/>
      <c r="F341" s="94"/>
      <c r="G341" s="102"/>
      <c r="H341" s="103"/>
      <c r="I341" s="78">
        <v>2</v>
      </c>
      <c r="J341" s="76" t="s">
        <v>919</v>
      </c>
      <c r="K341" s="113">
        <v>3782</v>
      </c>
      <c r="L341" s="106">
        <v>50111.5</v>
      </c>
    </row>
    <row r="342" spans="1:12" ht="28.5">
      <c r="A342" s="95"/>
      <c r="B342" s="94"/>
      <c r="C342" s="100"/>
      <c r="D342" s="95"/>
      <c r="E342" s="95"/>
      <c r="F342" s="94"/>
      <c r="G342" s="102"/>
      <c r="H342" s="103"/>
      <c r="I342" s="78">
        <v>3</v>
      </c>
      <c r="J342" s="76" t="s">
        <v>920</v>
      </c>
      <c r="K342" s="113">
        <v>3782</v>
      </c>
      <c r="L342" s="106">
        <v>50111.5</v>
      </c>
    </row>
    <row r="343" spans="1:12" ht="28.5">
      <c r="A343" s="95"/>
      <c r="B343" s="94"/>
      <c r="C343" s="100"/>
      <c r="D343" s="95"/>
      <c r="E343" s="95"/>
      <c r="F343" s="94"/>
      <c r="G343" s="102"/>
      <c r="H343" s="103"/>
      <c r="I343" s="78">
        <v>6</v>
      </c>
      <c r="J343" s="76" t="s">
        <v>923</v>
      </c>
      <c r="K343" s="113">
        <v>3782</v>
      </c>
      <c r="L343" s="106">
        <v>50111.5</v>
      </c>
    </row>
    <row r="344" spans="1:12" ht="28.5">
      <c r="A344" s="95"/>
      <c r="B344" s="94"/>
      <c r="C344" s="100"/>
      <c r="D344" s="95"/>
      <c r="E344" s="95"/>
      <c r="F344" s="94"/>
      <c r="G344" s="102"/>
      <c r="H344" s="103"/>
      <c r="I344" s="78">
        <v>7</v>
      </c>
      <c r="J344" s="76" t="s">
        <v>924</v>
      </c>
      <c r="K344" s="113">
        <v>3782</v>
      </c>
      <c r="L344" s="106">
        <v>50111.5</v>
      </c>
    </row>
    <row r="345" spans="1:12">
      <c r="A345" s="96" t="s">
        <v>192</v>
      </c>
      <c r="B345" s="93" t="s">
        <v>193</v>
      </c>
      <c r="C345" s="96">
        <v>111.2</v>
      </c>
      <c r="D345" s="96" t="s">
        <v>49</v>
      </c>
      <c r="E345" s="96">
        <v>11</v>
      </c>
      <c r="F345" s="93" t="s">
        <v>182</v>
      </c>
      <c r="G345" s="107">
        <v>62145.24</v>
      </c>
      <c r="H345" s="97"/>
      <c r="I345" s="98"/>
      <c r="J345" s="98"/>
      <c r="K345" s="98"/>
      <c r="L345" s="98"/>
    </row>
    <row r="346" spans="1:12" ht="28.5">
      <c r="A346" s="96"/>
      <c r="B346" s="93"/>
      <c r="C346" s="96"/>
      <c r="D346" s="96"/>
      <c r="E346" s="96"/>
      <c r="F346" s="93"/>
      <c r="G346" s="107"/>
      <c r="H346" s="97"/>
      <c r="I346" s="77">
        <v>2</v>
      </c>
      <c r="J346" s="75" t="s">
        <v>919</v>
      </c>
      <c r="K346" s="108">
        <v>17.8</v>
      </c>
      <c r="L346" s="109">
        <v>9947.7099999999991</v>
      </c>
    </row>
    <row r="347" spans="1:12" ht="28.5">
      <c r="A347" s="96"/>
      <c r="B347" s="93"/>
      <c r="C347" s="96"/>
      <c r="D347" s="96"/>
      <c r="E347" s="96"/>
      <c r="F347" s="93"/>
      <c r="G347" s="107"/>
      <c r="H347" s="97"/>
      <c r="I347" s="77">
        <v>3</v>
      </c>
      <c r="J347" s="75" t="s">
        <v>920</v>
      </c>
      <c r="K347" s="108">
        <v>17.8</v>
      </c>
      <c r="L347" s="109">
        <v>9947.7099999999991</v>
      </c>
    </row>
    <row r="348" spans="1:12" ht="28.5">
      <c r="A348" s="96"/>
      <c r="B348" s="93"/>
      <c r="C348" s="96"/>
      <c r="D348" s="96"/>
      <c r="E348" s="96"/>
      <c r="F348" s="93"/>
      <c r="G348" s="107"/>
      <c r="H348" s="97"/>
      <c r="I348" s="77">
        <v>6</v>
      </c>
      <c r="J348" s="75" t="s">
        <v>923</v>
      </c>
      <c r="K348" s="108">
        <v>17.8</v>
      </c>
      <c r="L348" s="109">
        <v>9947.7099999999991</v>
      </c>
    </row>
    <row r="349" spans="1:12" ht="28.5">
      <c r="A349" s="96"/>
      <c r="B349" s="93"/>
      <c r="C349" s="96"/>
      <c r="D349" s="96"/>
      <c r="E349" s="96"/>
      <c r="F349" s="93"/>
      <c r="G349" s="107"/>
      <c r="H349" s="97"/>
      <c r="I349" s="77">
        <v>7</v>
      </c>
      <c r="J349" s="75" t="s">
        <v>924</v>
      </c>
      <c r="K349" s="108">
        <v>17.8</v>
      </c>
      <c r="L349" s="109">
        <v>9947.7099999999991</v>
      </c>
    </row>
    <row r="350" spans="1:12" ht="28.5">
      <c r="A350" s="96"/>
      <c r="B350" s="93"/>
      <c r="C350" s="96"/>
      <c r="D350" s="96"/>
      <c r="E350" s="96"/>
      <c r="F350" s="93"/>
      <c r="G350" s="107"/>
      <c r="H350" s="97"/>
      <c r="I350" s="77">
        <v>8</v>
      </c>
      <c r="J350" s="75" t="s">
        <v>925</v>
      </c>
      <c r="K350" s="108">
        <v>40</v>
      </c>
      <c r="L350" s="109">
        <v>22354.400000000001</v>
      </c>
    </row>
    <row r="351" spans="1:12" ht="30">
      <c r="A351" s="23">
        <v>12</v>
      </c>
      <c r="B351" s="47" t="s">
        <v>194</v>
      </c>
      <c r="C351" s="78"/>
      <c r="D351" s="78"/>
      <c r="E351" s="78"/>
      <c r="F351" s="76"/>
      <c r="G351" s="110">
        <v>178972.5</v>
      </c>
      <c r="H351" s="78"/>
      <c r="I351" s="111"/>
      <c r="J351" s="111"/>
      <c r="K351" s="111"/>
      <c r="L351" s="111"/>
    </row>
    <row r="352" spans="1:12">
      <c r="A352" s="96" t="s">
        <v>195</v>
      </c>
      <c r="B352" s="93" t="s">
        <v>197</v>
      </c>
      <c r="C352" s="96">
        <v>54.3</v>
      </c>
      <c r="D352" s="96" t="s">
        <v>19</v>
      </c>
      <c r="E352" s="96">
        <v>12</v>
      </c>
      <c r="F352" s="93" t="s">
        <v>194</v>
      </c>
      <c r="G352" s="107">
        <v>5352.35</v>
      </c>
      <c r="H352" s="97"/>
      <c r="I352" s="98"/>
      <c r="J352" s="98"/>
      <c r="K352" s="98"/>
      <c r="L352" s="98"/>
    </row>
    <row r="353" spans="1:12" ht="28.5">
      <c r="A353" s="96"/>
      <c r="B353" s="93"/>
      <c r="C353" s="96"/>
      <c r="D353" s="96"/>
      <c r="E353" s="96"/>
      <c r="F353" s="93"/>
      <c r="G353" s="107"/>
      <c r="H353" s="97"/>
      <c r="I353" s="77">
        <v>2</v>
      </c>
      <c r="J353" s="75" t="s">
        <v>919</v>
      </c>
      <c r="K353" s="108">
        <v>18.3</v>
      </c>
      <c r="L353" s="109">
        <v>1803.83</v>
      </c>
    </row>
    <row r="354" spans="1:12" ht="28.5">
      <c r="A354" s="96"/>
      <c r="B354" s="93"/>
      <c r="C354" s="96"/>
      <c r="D354" s="96"/>
      <c r="E354" s="96"/>
      <c r="F354" s="93"/>
      <c r="G354" s="107"/>
      <c r="H354" s="97"/>
      <c r="I354" s="77">
        <v>3</v>
      </c>
      <c r="J354" s="75" t="s">
        <v>920</v>
      </c>
      <c r="K354" s="108">
        <v>14.6</v>
      </c>
      <c r="L354" s="109">
        <v>1439.12</v>
      </c>
    </row>
    <row r="355" spans="1:12" ht="28.5">
      <c r="A355" s="96"/>
      <c r="B355" s="93"/>
      <c r="C355" s="96"/>
      <c r="D355" s="96"/>
      <c r="E355" s="96"/>
      <c r="F355" s="93"/>
      <c r="G355" s="107"/>
      <c r="H355" s="97"/>
      <c r="I355" s="77">
        <v>6</v>
      </c>
      <c r="J355" s="75" t="s">
        <v>923</v>
      </c>
      <c r="K355" s="108">
        <v>11.9</v>
      </c>
      <c r="L355" s="109">
        <v>1172.98</v>
      </c>
    </row>
    <row r="356" spans="1:12" ht="28.5">
      <c r="A356" s="96"/>
      <c r="B356" s="93"/>
      <c r="C356" s="96"/>
      <c r="D356" s="96"/>
      <c r="E356" s="96"/>
      <c r="F356" s="93"/>
      <c r="G356" s="107"/>
      <c r="H356" s="97"/>
      <c r="I356" s="77">
        <v>7</v>
      </c>
      <c r="J356" s="75" t="s">
        <v>924</v>
      </c>
      <c r="K356" s="108">
        <v>9.5</v>
      </c>
      <c r="L356" s="109">
        <v>936.42</v>
      </c>
    </row>
    <row r="357" spans="1:12">
      <c r="A357" s="95" t="s">
        <v>198</v>
      </c>
      <c r="B357" s="94" t="s">
        <v>200</v>
      </c>
      <c r="C357" s="100">
        <v>6000</v>
      </c>
      <c r="D357" s="95" t="s">
        <v>82</v>
      </c>
      <c r="E357" s="95">
        <v>12</v>
      </c>
      <c r="F357" s="94" t="s">
        <v>194</v>
      </c>
      <c r="G357" s="102">
        <v>114240</v>
      </c>
      <c r="H357" s="103"/>
      <c r="I357" s="104"/>
      <c r="J357" s="104"/>
      <c r="K357" s="104"/>
      <c r="L357" s="104"/>
    </row>
    <row r="358" spans="1:12" ht="28.5">
      <c r="A358" s="95"/>
      <c r="B358" s="94"/>
      <c r="C358" s="100"/>
      <c r="D358" s="95"/>
      <c r="E358" s="95"/>
      <c r="F358" s="94"/>
      <c r="G358" s="102"/>
      <c r="H358" s="103"/>
      <c r="I358" s="78">
        <v>2</v>
      </c>
      <c r="J358" s="76" t="s">
        <v>919</v>
      </c>
      <c r="K358" s="113">
        <v>2025</v>
      </c>
      <c r="L358" s="106">
        <v>38556</v>
      </c>
    </row>
    <row r="359" spans="1:12" ht="28.5">
      <c r="A359" s="95"/>
      <c r="B359" s="94"/>
      <c r="C359" s="100"/>
      <c r="D359" s="95"/>
      <c r="E359" s="95"/>
      <c r="F359" s="94"/>
      <c r="G359" s="102"/>
      <c r="H359" s="103"/>
      <c r="I359" s="78">
        <v>3</v>
      </c>
      <c r="J359" s="76" t="s">
        <v>920</v>
      </c>
      <c r="K359" s="113">
        <v>1612.8</v>
      </c>
      <c r="L359" s="106">
        <v>30707.71</v>
      </c>
    </row>
    <row r="360" spans="1:12" ht="28.5">
      <c r="A360" s="95"/>
      <c r="B360" s="94"/>
      <c r="C360" s="100"/>
      <c r="D360" s="95"/>
      <c r="E360" s="95"/>
      <c r="F360" s="94"/>
      <c r="G360" s="102"/>
      <c r="H360" s="103"/>
      <c r="I360" s="78">
        <v>6</v>
      </c>
      <c r="J360" s="76" t="s">
        <v>923</v>
      </c>
      <c r="K360" s="113">
        <v>1315.2</v>
      </c>
      <c r="L360" s="106">
        <v>25041.41</v>
      </c>
    </row>
    <row r="361" spans="1:12" ht="28.5">
      <c r="A361" s="95"/>
      <c r="B361" s="94"/>
      <c r="C361" s="100"/>
      <c r="D361" s="95"/>
      <c r="E361" s="95"/>
      <c r="F361" s="94"/>
      <c r="G361" s="102"/>
      <c r="H361" s="103"/>
      <c r="I361" s="78">
        <v>7</v>
      </c>
      <c r="J361" s="76" t="s">
        <v>924</v>
      </c>
      <c r="K361" s="113">
        <v>1047</v>
      </c>
      <c r="L361" s="106">
        <v>19934.88</v>
      </c>
    </row>
    <row r="362" spans="1:12">
      <c r="A362" s="96" t="s">
        <v>201</v>
      </c>
      <c r="B362" s="93" t="s">
        <v>203</v>
      </c>
      <c r="C362" s="96">
        <v>105.2</v>
      </c>
      <c r="D362" s="96" t="s">
        <v>49</v>
      </c>
      <c r="E362" s="96">
        <v>12</v>
      </c>
      <c r="F362" s="93" t="s">
        <v>194</v>
      </c>
      <c r="G362" s="107">
        <v>59380.15</v>
      </c>
      <c r="H362" s="97"/>
      <c r="I362" s="98"/>
      <c r="J362" s="98"/>
      <c r="K362" s="98"/>
      <c r="L362" s="98"/>
    </row>
    <row r="363" spans="1:12" ht="28.5">
      <c r="A363" s="96"/>
      <c r="B363" s="93"/>
      <c r="C363" s="96"/>
      <c r="D363" s="96"/>
      <c r="E363" s="96"/>
      <c r="F363" s="93"/>
      <c r="G363" s="107"/>
      <c r="H363" s="97"/>
      <c r="I363" s="77">
        <v>2</v>
      </c>
      <c r="J363" s="75" t="s">
        <v>919</v>
      </c>
      <c r="K363" s="108">
        <v>35.5</v>
      </c>
      <c r="L363" s="109">
        <v>20037.98</v>
      </c>
    </row>
    <row r="364" spans="1:12" ht="28.5">
      <c r="A364" s="96"/>
      <c r="B364" s="93"/>
      <c r="C364" s="96"/>
      <c r="D364" s="96"/>
      <c r="E364" s="96"/>
      <c r="F364" s="93"/>
      <c r="G364" s="107"/>
      <c r="H364" s="97"/>
      <c r="I364" s="77">
        <v>3</v>
      </c>
      <c r="J364" s="75" t="s">
        <v>920</v>
      </c>
      <c r="K364" s="108">
        <v>28.3</v>
      </c>
      <c r="L364" s="109">
        <v>15973.94</v>
      </c>
    </row>
    <row r="365" spans="1:12" ht="28.5">
      <c r="A365" s="96"/>
      <c r="B365" s="93"/>
      <c r="C365" s="96"/>
      <c r="D365" s="96"/>
      <c r="E365" s="96"/>
      <c r="F365" s="93"/>
      <c r="G365" s="107"/>
      <c r="H365" s="97"/>
      <c r="I365" s="77">
        <v>6</v>
      </c>
      <c r="J365" s="75" t="s">
        <v>923</v>
      </c>
      <c r="K365" s="108">
        <v>23</v>
      </c>
      <c r="L365" s="109">
        <v>12982.35</v>
      </c>
    </row>
    <row r="366" spans="1:12" ht="28.5">
      <c r="A366" s="96"/>
      <c r="B366" s="93"/>
      <c r="C366" s="96"/>
      <c r="D366" s="96"/>
      <c r="E366" s="96"/>
      <c r="F366" s="93"/>
      <c r="G366" s="107"/>
      <c r="H366" s="97"/>
      <c r="I366" s="77">
        <v>7</v>
      </c>
      <c r="J366" s="75" t="s">
        <v>924</v>
      </c>
      <c r="K366" s="108">
        <v>18.399999999999999</v>
      </c>
      <c r="L366" s="109">
        <v>10385.879999999999</v>
      </c>
    </row>
    <row r="367" spans="1:12">
      <c r="A367" s="23">
        <v>13</v>
      </c>
      <c r="B367" s="47" t="s">
        <v>204</v>
      </c>
      <c r="C367" s="78"/>
      <c r="D367" s="78"/>
      <c r="E367" s="78"/>
      <c r="F367" s="76"/>
      <c r="G367" s="110">
        <v>2390557.0499999998</v>
      </c>
      <c r="H367" s="78"/>
      <c r="I367" s="111"/>
      <c r="J367" s="111"/>
      <c r="K367" s="111"/>
      <c r="L367" s="111"/>
    </row>
    <row r="368" spans="1:12">
      <c r="A368" s="96" t="s">
        <v>205</v>
      </c>
      <c r="B368" s="93" t="s">
        <v>207</v>
      </c>
      <c r="C368" s="96">
        <v>477.3</v>
      </c>
      <c r="D368" s="96" t="s">
        <v>49</v>
      </c>
      <c r="E368" s="96">
        <v>13</v>
      </c>
      <c r="F368" s="93" t="s">
        <v>204</v>
      </c>
      <c r="G368" s="107">
        <v>2390557.0499999998</v>
      </c>
      <c r="H368" s="97"/>
      <c r="I368" s="98"/>
      <c r="J368" s="98"/>
      <c r="K368" s="98"/>
      <c r="L368" s="98"/>
    </row>
    <row r="369" spans="1:12" ht="28.5">
      <c r="A369" s="96"/>
      <c r="B369" s="93"/>
      <c r="C369" s="96"/>
      <c r="D369" s="96"/>
      <c r="E369" s="96"/>
      <c r="F369" s="93"/>
      <c r="G369" s="107"/>
      <c r="H369" s="97"/>
      <c r="I369" s="77">
        <v>2</v>
      </c>
      <c r="J369" s="75" t="s">
        <v>919</v>
      </c>
      <c r="K369" s="108">
        <v>101.4</v>
      </c>
      <c r="L369" s="109">
        <v>507861.9</v>
      </c>
    </row>
    <row r="370" spans="1:12" ht="28.5">
      <c r="A370" s="96"/>
      <c r="B370" s="93"/>
      <c r="C370" s="96"/>
      <c r="D370" s="96"/>
      <c r="E370" s="96"/>
      <c r="F370" s="93"/>
      <c r="G370" s="107"/>
      <c r="H370" s="97"/>
      <c r="I370" s="77">
        <v>3</v>
      </c>
      <c r="J370" s="75" t="s">
        <v>920</v>
      </c>
      <c r="K370" s="108">
        <v>102.4</v>
      </c>
      <c r="L370" s="109">
        <v>512870.40000000002</v>
      </c>
    </row>
    <row r="371" spans="1:12" ht="28.5">
      <c r="A371" s="96"/>
      <c r="B371" s="93"/>
      <c r="C371" s="96"/>
      <c r="D371" s="96"/>
      <c r="E371" s="96"/>
      <c r="F371" s="93"/>
      <c r="G371" s="107"/>
      <c r="H371" s="97"/>
      <c r="I371" s="77">
        <v>4</v>
      </c>
      <c r="J371" s="75" t="s">
        <v>921</v>
      </c>
      <c r="K371" s="108">
        <v>40.6</v>
      </c>
      <c r="L371" s="109">
        <v>203345.1</v>
      </c>
    </row>
    <row r="372" spans="1:12" ht="28.5">
      <c r="A372" s="96"/>
      <c r="B372" s="93"/>
      <c r="C372" s="96"/>
      <c r="D372" s="96"/>
      <c r="E372" s="96"/>
      <c r="F372" s="93"/>
      <c r="G372" s="107"/>
      <c r="H372" s="97"/>
      <c r="I372" s="77">
        <v>5</v>
      </c>
      <c r="J372" s="75" t="s">
        <v>922</v>
      </c>
      <c r="K372" s="108">
        <v>40.6</v>
      </c>
      <c r="L372" s="109">
        <v>203345.1</v>
      </c>
    </row>
    <row r="373" spans="1:12" ht="28.5">
      <c r="A373" s="96"/>
      <c r="B373" s="93"/>
      <c r="C373" s="96"/>
      <c r="D373" s="96"/>
      <c r="E373" s="96"/>
      <c r="F373" s="93"/>
      <c r="G373" s="107"/>
      <c r="H373" s="97"/>
      <c r="I373" s="77">
        <v>6</v>
      </c>
      <c r="J373" s="75" t="s">
        <v>923</v>
      </c>
      <c r="K373" s="108">
        <v>94</v>
      </c>
      <c r="L373" s="109">
        <v>470799</v>
      </c>
    </row>
    <row r="374" spans="1:12" ht="28.5">
      <c r="A374" s="96"/>
      <c r="B374" s="93"/>
      <c r="C374" s="96"/>
      <c r="D374" s="96"/>
      <c r="E374" s="96"/>
      <c r="F374" s="93"/>
      <c r="G374" s="107"/>
      <c r="H374" s="97"/>
      <c r="I374" s="77">
        <v>7</v>
      </c>
      <c r="J374" s="75" t="s">
        <v>924</v>
      </c>
      <c r="K374" s="108">
        <v>92.6</v>
      </c>
      <c r="L374" s="109">
        <v>463787.1</v>
      </c>
    </row>
    <row r="375" spans="1:12" ht="28.5">
      <c r="A375" s="96"/>
      <c r="B375" s="93"/>
      <c r="C375" s="96"/>
      <c r="D375" s="96"/>
      <c r="E375" s="96"/>
      <c r="F375" s="93"/>
      <c r="G375" s="107"/>
      <c r="H375" s="97"/>
      <c r="I375" s="77">
        <v>8</v>
      </c>
      <c r="J375" s="75" t="s">
        <v>925</v>
      </c>
      <c r="K375" s="108">
        <v>5.7</v>
      </c>
      <c r="L375" s="109">
        <v>28548.45</v>
      </c>
    </row>
    <row r="376" spans="1:12">
      <c r="A376" s="23">
        <v>14</v>
      </c>
      <c r="B376" s="47" t="s">
        <v>208</v>
      </c>
      <c r="C376" s="78"/>
      <c r="D376" s="78"/>
      <c r="E376" s="78"/>
      <c r="F376" s="76"/>
      <c r="G376" s="110">
        <v>1678170.89</v>
      </c>
      <c r="H376" s="78"/>
      <c r="I376" s="111"/>
      <c r="J376" s="111"/>
      <c r="K376" s="111"/>
      <c r="L376" s="111"/>
    </row>
    <row r="377" spans="1:12">
      <c r="A377" s="96" t="s">
        <v>209</v>
      </c>
      <c r="B377" s="93" t="s">
        <v>211</v>
      </c>
      <c r="C377" s="96">
        <v>407</v>
      </c>
      <c r="D377" s="96" t="s">
        <v>49</v>
      </c>
      <c r="E377" s="96">
        <v>14</v>
      </c>
      <c r="F377" s="93" t="s">
        <v>208</v>
      </c>
      <c r="G377" s="107">
        <v>1678170.89</v>
      </c>
      <c r="H377" s="97"/>
      <c r="I377" s="98"/>
      <c r="J377" s="98"/>
      <c r="K377" s="98"/>
      <c r="L377" s="98"/>
    </row>
    <row r="378" spans="1:12" ht="28.5">
      <c r="A378" s="96"/>
      <c r="B378" s="93"/>
      <c r="C378" s="96"/>
      <c r="D378" s="96"/>
      <c r="E378" s="96"/>
      <c r="F378" s="93"/>
      <c r="G378" s="107"/>
      <c r="H378" s="97"/>
      <c r="I378" s="77">
        <v>2</v>
      </c>
      <c r="J378" s="75" t="s">
        <v>919</v>
      </c>
      <c r="K378" s="108">
        <v>96</v>
      </c>
      <c r="L378" s="109">
        <v>395833.92</v>
      </c>
    </row>
    <row r="379" spans="1:12" ht="28.5">
      <c r="A379" s="96"/>
      <c r="B379" s="93"/>
      <c r="C379" s="96"/>
      <c r="D379" s="96"/>
      <c r="E379" s="96"/>
      <c r="F379" s="93"/>
      <c r="G379" s="107"/>
      <c r="H379" s="97"/>
      <c r="I379" s="77">
        <v>3</v>
      </c>
      <c r="J379" s="75" t="s">
        <v>920</v>
      </c>
      <c r="K379" s="108">
        <v>94</v>
      </c>
      <c r="L379" s="109">
        <v>387587.38</v>
      </c>
    </row>
    <row r="380" spans="1:12" ht="28.5">
      <c r="A380" s="96"/>
      <c r="B380" s="93"/>
      <c r="C380" s="96"/>
      <c r="D380" s="96"/>
      <c r="E380" s="96"/>
      <c r="F380" s="93"/>
      <c r="G380" s="107"/>
      <c r="H380" s="97"/>
      <c r="I380" s="77">
        <v>4</v>
      </c>
      <c r="J380" s="75" t="s">
        <v>921</v>
      </c>
      <c r="K380" s="108">
        <v>26</v>
      </c>
      <c r="L380" s="109">
        <v>107205.02</v>
      </c>
    </row>
    <row r="381" spans="1:12" ht="28.5">
      <c r="A381" s="96"/>
      <c r="B381" s="93"/>
      <c r="C381" s="96"/>
      <c r="D381" s="96"/>
      <c r="E381" s="96"/>
      <c r="F381" s="93"/>
      <c r="G381" s="107"/>
      <c r="H381" s="97"/>
      <c r="I381" s="77">
        <v>5</v>
      </c>
      <c r="J381" s="75" t="s">
        <v>922</v>
      </c>
      <c r="K381" s="108">
        <v>25</v>
      </c>
      <c r="L381" s="109">
        <v>103081.75</v>
      </c>
    </row>
    <row r="382" spans="1:12" ht="28.5">
      <c r="A382" s="96"/>
      <c r="B382" s="93"/>
      <c r="C382" s="96"/>
      <c r="D382" s="96"/>
      <c r="E382" s="96"/>
      <c r="F382" s="93"/>
      <c r="G382" s="107"/>
      <c r="H382" s="97"/>
      <c r="I382" s="77">
        <v>6</v>
      </c>
      <c r="J382" s="75" t="s">
        <v>923</v>
      </c>
      <c r="K382" s="108">
        <v>78</v>
      </c>
      <c r="L382" s="109">
        <v>321615.06</v>
      </c>
    </row>
    <row r="383" spans="1:12" ht="28.5">
      <c r="A383" s="96"/>
      <c r="B383" s="93"/>
      <c r="C383" s="96"/>
      <c r="D383" s="96"/>
      <c r="E383" s="96"/>
      <c r="F383" s="93"/>
      <c r="G383" s="107"/>
      <c r="H383" s="97"/>
      <c r="I383" s="77">
        <v>7</v>
      </c>
      <c r="J383" s="75" t="s">
        <v>924</v>
      </c>
      <c r="K383" s="108">
        <v>70</v>
      </c>
      <c r="L383" s="109">
        <v>288628.90000000002</v>
      </c>
    </row>
    <row r="384" spans="1:12" ht="28.5">
      <c r="A384" s="96"/>
      <c r="B384" s="93"/>
      <c r="C384" s="96"/>
      <c r="D384" s="96"/>
      <c r="E384" s="96"/>
      <c r="F384" s="93"/>
      <c r="G384" s="107"/>
      <c r="H384" s="97"/>
      <c r="I384" s="77">
        <v>8</v>
      </c>
      <c r="J384" s="75" t="s">
        <v>925</v>
      </c>
      <c r="K384" s="108">
        <v>18</v>
      </c>
      <c r="L384" s="109">
        <v>74218.86</v>
      </c>
    </row>
    <row r="385" spans="1:12" ht="30">
      <c r="A385" s="23">
        <v>15</v>
      </c>
      <c r="B385" s="47" t="s">
        <v>212</v>
      </c>
      <c r="C385" s="78"/>
      <c r="D385" s="78"/>
      <c r="E385" s="78"/>
      <c r="F385" s="76"/>
      <c r="G385" s="110">
        <v>2757905.18</v>
      </c>
      <c r="H385" s="78"/>
      <c r="I385" s="111"/>
      <c r="J385" s="111"/>
      <c r="K385" s="111"/>
      <c r="L385" s="111"/>
    </row>
    <row r="386" spans="1:12">
      <c r="A386" s="96" t="s">
        <v>213</v>
      </c>
      <c r="B386" s="93" t="s">
        <v>215</v>
      </c>
      <c r="C386" s="96">
        <v>97.08</v>
      </c>
      <c r="D386" s="96" t="s">
        <v>49</v>
      </c>
      <c r="E386" s="96">
        <v>15</v>
      </c>
      <c r="F386" s="93" t="s">
        <v>212</v>
      </c>
      <c r="G386" s="107">
        <v>486225.18</v>
      </c>
      <c r="H386" s="97"/>
      <c r="I386" s="98"/>
      <c r="J386" s="98"/>
      <c r="K386" s="98"/>
      <c r="L386" s="98"/>
    </row>
    <row r="387" spans="1:12" ht="28.5">
      <c r="A387" s="96"/>
      <c r="B387" s="93"/>
      <c r="C387" s="96"/>
      <c r="D387" s="96"/>
      <c r="E387" s="96"/>
      <c r="F387" s="93"/>
      <c r="G387" s="107"/>
      <c r="H387" s="97"/>
      <c r="I387" s="77">
        <v>2</v>
      </c>
      <c r="J387" s="75" t="s">
        <v>919</v>
      </c>
      <c r="K387" s="108">
        <v>14.16</v>
      </c>
      <c r="L387" s="109">
        <v>70920.36</v>
      </c>
    </row>
    <row r="388" spans="1:12" ht="28.5">
      <c r="A388" s="96"/>
      <c r="B388" s="93"/>
      <c r="C388" s="96"/>
      <c r="D388" s="96"/>
      <c r="E388" s="96"/>
      <c r="F388" s="93"/>
      <c r="G388" s="107"/>
      <c r="H388" s="97"/>
      <c r="I388" s="77">
        <v>3</v>
      </c>
      <c r="J388" s="75" t="s">
        <v>920</v>
      </c>
      <c r="K388" s="108">
        <v>14.16</v>
      </c>
      <c r="L388" s="109">
        <v>70920.36</v>
      </c>
    </row>
    <row r="389" spans="1:12" ht="28.5">
      <c r="A389" s="96"/>
      <c r="B389" s="93"/>
      <c r="C389" s="96"/>
      <c r="D389" s="96"/>
      <c r="E389" s="96"/>
      <c r="F389" s="93"/>
      <c r="G389" s="107"/>
      <c r="H389" s="97"/>
      <c r="I389" s="77">
        <v>4</v>
      </c>
      <c r="J389" s="75" t="s">
        <v>921</v>
      </c>
      <c r="K389" s="108">
        <v>20.34</v>
      </c>
      <c r="L389" s="109">
        <v>101872.89</v>
      </c>
    </row>
    <row r="390" spans="1:12" ht="28.5">
      <c r="A390" s="96"/>
      <c r="B390" s="93"/>
      <c r="C390" s="96"/>
      <c r="D390" s="96"/>
      <c r="E390" s="96"/>
      <c r="F390" s="93"/>
      <c r="G390" s="107"/>
      <c r="H390" s="97"/>
      <c r="I390" s="77">
        <v>5</v>
      </c>
      <c r="J390" s="75" t="s">
        <v>922</v>
      </c>
      <c r="K390" s="108">
        <v>20.34</v>
      </c>
      <c r="L390" s="109">
        <v>101872.89</v>
      </c>
    </row>
    <row r="391" spans="1:12" ht="28.5">
      <c r="A391" s="96"/>
      <c r="B391" s="93"/>
      <c r="C391" s="96"/>
      <c r="D391" s="96"/>
      <c r="E391" s="96"/>
      <c r="F391" s="93"/>
      <c r="G391" s="107"/>
      <c r="H391" s="97"/>
      <c r="I391" s="77">
        <v>6</v>
      </c>
      <c r="J391" s="75" t="s">
        <v>923</v>
      </c>
      <c r="K391" s="108">
        <v>14.04</v>
      </c>
      <c r="L391" s="109">
        <v>70319.34</v>
      </c>
    </row>
    <row r="392" spans="1:12" ht="28.5">
      <c r="A392" s="96"/>
      <c r="B392" s="93"/>
      <c r="C392" s="96"/>
      <c r="D392" s="96"/>
      <c r="E392" s="96"/>
      <c r="F392" s="93"/>
      <c r="G392" s="107"/>
      <c r="H392" s="97"/>
      <c r="I392" s="77">
        <v>7</v>
      </c>
      <c r="J392" s="75" t="s">
        <v>924</v>
      </c>
      <c r="K392" s="108">
        <v>14.04</v>
      </c>
      <c r="L392" s="109">
        <v>70319.34</v>
      </c>
    </row>
    <row r="393" spans="1:12">
      <c r="A393" s="95" t="s">
        <v>216</v>
      </c>
      <c r="B393" s="94" t="s">
        <v>218</v>
      </c>
      <c r="C393" s="95">
        <v>496</v>
      </c>
      <c r="D393" s="95" t="s">
        <v>49</v>
      </c>
      <c r="E393" s="95">
        <v>15</v>
      </c>
      <c r="F393" s="94" t="s">
        <v>212</v>
      </c>
      <c r="G393" s="102">
        <v>2271680</v>
      </c>
      <c r="H393" s="103"/>
      <c r="I393" s="104"/>
      <c r="J393" s="104"/>
      <c r="K393" s="104"/>
      <c r="L393" s="104"/>
    </row>
    <row r="394" spans="1:12" ht="28.5">
      <c r="A394" s="95"/>
      <c r="B394" s="94"/>
      <c r="C394" s="95"/>
      <c r="D394" s="95"/>
      <c r="E394" s="95"/>
      <c r="F394" s="94"/>
      <c r="G394" s="102"/>
      <c r="H394" s="103"/>
      <c r="I394" s="78">
        <v>2</v>
      </c>
      <c r="J394" s="76" t="s">
        <v>919</v>
      </c>
      <c r="K394" s="105">
        <v>85</v>
      </c>
      <c r="L394" s="106">
        <v>389300</v>
      </c>
    </row>
    <row r="395" spans="1:12" ht="28.5">
      <c r="A395" s="95"/>
      <c r="B395" s="94"/>
      <c r="C395" s="95"/>
      <c r="D395" s="95"/>
      <c r="E395" s="95"/>
      <c r="F395" s="94"/>
      <c r="G395" s="102"/>
      <c r="H395" s="103"/>
      <c r="I395" s="78">
        <v>3</v>
      </c>
      <c r="J395" s="76" t="s">
        <v>920</v>
      </c>
      <c r="K395" s="105">
        <v>80</v>
      </c>
      <c r="L395" s="106">
        <v>366400</v>
      </c>
    </row>
    <row r="396" spans="1:12" ht="28.5">
      <c r="A396" s="95"/>
      <c r="B396" s="94"/>
      <c r="C396" s="95"/>
      <c r="D396" s="95"/>
      <c r="E396" s="95"/>
      <c r="F396" s="94"/>
      <c r="G396" s="102"/>
      <c r="H396" s="103"/>
      <c r="I396" s="78">
        <v>4</v>
      </c>
      <c r="J396" s="76" t="s">
        <v>921</v>
      </c>
      <c r="K396" s="105">
        <v>87</v>
      </c>
      <c r="L396" s="106">
        <v>398460</v>
      </c>
    </row>
    <row r="397" spans="1:12" ht="28.5">
      <c r="A397" s="95"/>
      <c r="B397" s="94"/>
      <c r="C397" s="95"/>
      <c r="D397" s="95"/>
      <c r="E397" s="95"/>
      <c r="F397" s="94"/>
      <c r="G397" s="102"/>
      <c r="H397" s="103"/>
      <c r="I397" s="78">
        <v>5</v>
      </c>
      <c r="J397" s="76" t="s">
        <v>922</v>
      </c>
      <c r="K397" s="105">
        <v>87</v>
      </c>
      <c r="L397" s="106">
        <v>398460</v>
      </c>
    </row>
    <row r="398" spans="1:12" ht="28.5">
      <c r="A398" s="95"/>
      <c r="B398" s="94"/>
      <c r="C398" s="95"/>
      <c r="D398" s="95"/>
      <c r="E398" s="95"/>
      <c r="F398" s="94"/>
      <c r="G398" s="102"/>
      <c r="H398" s="103"/>
      <c r="I398" s="78">
        <v>6</v>
      </c>
      <c r="J398" s="76" t="s">
        <v>923</v>
      </c>
      <c r="K398" s="105">
        <v>79</v>
      </c>
      <c r="L398" s="106">
        <v>361820</v>
      </c>
    </row>
    <row r="399" spans="1:12" ht="28.5">
      <c r="A399" s="95"/>
      <c r="B399" s="94"/>
      <c r="C399" s="95"/>
      <c r="D399" s="95"/>
      <c r="E399" s="95"/>
      <c r="F399" s="94"/>
      <c r="G399" s="102"/>
      <c r="H399" s="103"/>
      <c r="I399" s="78">
        <v>7</v>
      </c>
      <c r="J399" s="76" t="s">
        <v>924</v>
      </c>
      <c r="K399" s="105">
        <v>78</v>
      </c>
      <c r="L399" s="106">
        <v>357240</v>
      </c>
    </row>
    <row r="400" spans="1:12" ht="30">
      <c r="A400" s="17">
        <v>16</v>
      </c>
      <c r="B400" s="46" t="s">
        <v>219</v>
      </c>
      <c r="C400" s="77"/>
      <c r="D400" s="77"/>
      <c r="E400" s="77"/>
      <c r="F400" s="75"/>
      <c r="G400" s="101">
        <v>454524</v>
      </c>
      <c r="H400" s="77"/>
      <c r="I400" s="79"/>
      <c r="J400" s="79"/>
      <c r="K400" s="79"/>
      <c r="L400" s="79"/>
    </row>
    <row r="401" spans="1:12">
      <c r="A401" s="95" t="s">
        <v>220</v>
      </c>
      <c r="B401" s="94" t="s">
        <v>222</v>
      </c>
      <c r="C401" s="100">
        <v>1623.3</v>
      </c>
      <c r="D401" s="95" t="s">
        <v>19</v>
      </c>
      <c r="E401" s="95">
        <v>16</v>
      </c>
      <c r="F401" s="94" t="s">
        <v>219</v>
      </c>
      <c r="G401" s="102">
        <v>454524</v>
      </c>
      <c r="H401" s="103"/>
      <c r="I401" s="104"/>
      <c r="J401" s="104"/>
      <c r="K401" s="104"/>
      <c r="L401" s="104"/>
    </row>
    <row r="402" spans="1:12" ht="28.5">
      <c r="A402" s="95"/>
      <c r="B402" s="94"/>
      <c r="C402" s="100"/>
      <c r="D402" s="95"/>
      <c r="E402" s="95"/>
      <c r="F402" s="94"/>
      <c r="G402" s="102"/>
      <c r="H402" s="103"/>
      <c r="I402" s="78">
        <v>2</v>
      </c>
      <c r="J402" s="76" t="s">
        <v>919</v>
      </c>
      <c r="K402" s="105">
        <v>548</v>
      </c>
      <c r="L402" s="106">
        <v>153440</v>
      </c>
    </row>
    <row r="403" spans="1:12" ht="28.5">
      <c r="A403" s="95"/>
      <c r="B403" s="94"/>
      <c r="C403" s="100"/>
      <c r="D403" s="95"/>
      <c r="E403" s="95"/>
      <c r="F403" s="94"/>
      <c r="G403" s="102"/>
      <c r="H403" s="103"/>
      <c r="I403" s="78">
        <v>3</v>
      </c>
      <c r="J403" s="76" t="s">
        <v>920</v>
      </c>
      <c r="K403" s="105">
        <v>436</v>
      </c>
      <c r="L403" s="106">
        <v>122080</v>
      </c>
    </row>
    <row r="404" spans="1:12" ht="28.5">
      <c r="A404" s="95"/>
      <c r="B404" s="94"/>
      <c r="C404" s="100"/>
      <c r="D404" s="95"/>
      <c r="E404" s="95"/>
      <c r="F404" s="94"/>
      <c r="G404" s="102"/>
      <c r="H404" s="103"/>
      <c r="I404" s="78">
        <v>6</v>
      </c>
      <c r="J404" s="76" t="s">
        <v>923</v>
      </c>
      <c r="K404" s="105">
        <v>356</v>
      </c>
      <c r="L404" s="106">
        <v>99680</v>
      </c>
    </row>
    <row r="405" spans="1:12" ht="28.5">
      <c r="A405" s="95"/>
      <c r="B405" s="94"/>
      <c r="C405" s="100"/>
      <c r="D405" s="95"/>
      <c r="E405" s="95"/>
      <c r="F405" s="94"/>
      <c r="G405" s="102"/>
      <c r="H405" s="103"/>
      <c r="I405" s="78">
        <v>7</v>
      </c>
      <c r="J405" s="76" t="s">
        <v>924</v>
      </c>
      <c r="K405" s="105">
        <v>283.3</v>
      </c>
      <c r="L405" s="106">
        <v>79324</v>
      </c>
    </row>
    <row r="406" spans="1:12">
      <c r="A406" s="17">
        <v>17</v>
      </c>
      <c r="B406" s="46" t="s">
        <v>223</v>
      </c>
      <c r="C406" s="77"/>
      <c r="D406" s="77"/>
      <c r="E406" s="77"/>
      <c r="F406" s="75"/>
      <c r="G406" s="101">
        <v>23562.080000000002</v>
      </c>
      <c r="H406" s="77"/>
      <c r="I406" s="79"/>
      <c r="J406" s="79"/>
      <c r="K406" s="79"/>
      <c r="L406" s="79"/>
    </row>
    <row r="407" spans="1:12">
      <c r="A407" s="95" t="s">
        <v>224</v>
      </c>
      <c r="B407" s="94" t="s">
        <v>226</v>
      </c>
      <c r="C407" s="95">
        <v>494.69</v>
      </c>
      <c r="D407" s="95" t="s">
        <v>19</v>
      </c>
      <c r="E407" s="95">
        <v>17</v>
      </c>
      <c r="F407" s="94" t="s">
        <v>223</v>
      </c>
      <c r="G407" s="102">
        <v>23562.080000000002</v>
      </c>
      <c r="H407" s="103"/>
      <c r="I407" s="104"/>
      <c r="J407" s="104"/>
      <c r="K407" s="104"/>
      <c r="L407" s="104"/>
    </row>
    <row r="408" spans="1:12">
      <c r="A408" s="95"/>
      <c r="B408" s="94"/>
      <c r="C408" s="95"/>
      <c r="D408" s="95"/>
      <c r="E408" s="95"/>
      <c r="F408" s="94"/>
      <c r="G408" s="102"/>
      <c r="H408" s="103"/>
      <c r="I408" s="78">
        <v>1</v>
      </c>
      <c r="J408" s="76" t="s">
        <v>917</v>
      </c>
      <c r="K408" s="105">
        <v>494.69</v>
      </c>
      <c r="L408" s="106">
        <v>23562.080000000002</v>
      </c>
    </row>
    <row r="409" spans="1:12">
      <c r="A409" s="17">
        <v>18</v>
      </c>
      <c r="B409" s="46" t="s">
        <v>227</v>
      </c>
      <c r="C409" s="77"/>
      <c r="D409" s="77"/>
      <c r="E409" s="77"/>
      <c r="F409" s="75"/>
      <c r="G409" s="101">
        <v>432293.16</v>
      </c>
      <c r="H409" s="77"/>
      <c r="I409" s="79"/>
      <c r="J409" s="79"/>
      <c r="K409" s="79"/>
      <c r="L409" s="79"/>
    </row>
    <row r="410" spans="1:12">
      <c r="A410" s="95" t="s">
        <v>228</v>
      </c>
      <c r="B410" s="94" t="s">
        <v>230</v>
      </c>
      <c r="C410" s="100">
        <v>3736.78</v>
      </c>
      <c r="D410" s="95" t="s">
        <v>19</v>
      </c>
      <c r="E410" s="95">
        <v>18</v>
      </c>
      <c r="F410" s="94" t="s">
        <v>227</v>
      </c>
      <c r="G410" s="102">
        <v>375621.13</v>
      </c>
      <c r="H410" s="103"/>
      <c r="I410" s="104"/>
      <c r="J410" s="104"/>
      <c r="K410" s="104"/>
      <c r="L410" s="104"/>
    </row>
    <row r="411" spans="1:12" ht="28.5">
      <c r="A411" s="95"/>
      <c r="B411" s="94"/>
      <c r="C411" s="100"/>
      <c r="D411" s="95"/>
      <c r="E411" s="95"/>
      <c r="F411" s="94"/>
      <c r="G411" s="102"/>
      <c r="H411" s="103"/>
      <c r="I411" s="78">
        <v>2</v>
      </c>
      <c r="J411" s="76" t="s">
        <v>919</v>
      </c>
      <c r="K411" s="105">
        <v>977.38</v>
      </c>
      <c r="L411" s="106">
        <v>98246.24</v>
      </c>
    </row>
    <row r="412" spans="1:12" ht="28.5">
      <c r="A412" s="95"/>
      <c r="B412" s="94"/>
      <c r="C412" s="100"/>
      <c r="D412" s="95"/>
      <c r="E412" s="95"/>
      <c r="F412" s="94"/>
      <c r="G412" s="102"/>
      <c r="H412" s="103"/>
      <c r="I412" s="78">
        <v>3</v>
      </c>
      <c r="J412" s="76" t="s">
        <v>920</v>
      </c>
      <c r="K412" s="105">
        <v>738.12</v>
      </c>
      <c r="L412" s="106">
        <v>74195.820000000007</v>
      </c>
    </row>
    <row r="413" spans="1:12" ht="28.5">
      <c r="A413" s="95"/>
      <c r="B413" s="94"/>
      <c r="C413" s="100"/>
      <c r="D413" s="95"/>
      <c r="E413" s="95"/>
      <c r="F413" s="94"/>
      <c r="G413" s="102"/>
      <c r="H413" s="103"/>
      <c r="I413" s="78">
        <v>6</v>
      </c>
      <c r="J413" s="76" t="s">
        <v>923</v>
      </c>
      <c r="K413" s="105">
        <v>989.4</v>
      </c>
      <c r="L413" s="106">
        <v>99454.49</v>
      </c>
    </row>
    <row r="414" spans="1:12" ht="28.5">
      <c r="A414" s="95"/>
      <c r="B414" s="94"/>
      <c r="C414" s="100"/>
      <c r="D414" s="95"/>
      <c r="E414" s="95"/>
      <c r="F414" s="94"/>
      <c r="G414" s="102"/>
      <c r="H414" s="103"/>
      <c r="I414" s="78">
        <v>7</v>
      </c>
      <c r="J414" s="76" t="s">
        <v>924</v>
      </c>
      <c r="K414" s="113">
        <v>1002.34</v>
      </c>
      <c r="L414" s="106">
        <v>100755.22</v>
      </c>
    </row>
    <row r="415" spans="1:12" ht="28.5">
      <c r="A415" s="95"/>
      <c r="B415" s="94"/>
      <c r="C415" s="100"/>
      <c r="D415" s="95"/>
      <c r="E415" s="95"/>
      <c r="F415" s="94"/>
      <c r="G415" s="102"/>
      <c r="H415" s="103"/>
      <c r="I415" s="78">
        <v>8</v>
      </c>
      <c r="J415" s="76" t="s">
        <v>925</v>
      </c>
      <c r="K415" s="105">
        <v>29.54</v>
      </c>
      <c r="L415" s="106">
        <v>2969.36</v>
      </c>
    </row>
    <row r="416" spans="1:12">
      <c r="A416" s="96" t="s">
        <v>231</v>
      </c>
      <c r="B416" s="93" t="s">
        <v>233</v>
      </c>
      <c r="C416" s="96">
        <v>122.55</v>
      </c>
      <c r="D416" s="96" t="s">
        <v>61</v>
      </c>
      <c r="E416" s="96">
        <v>18</v>
      </c>
      <c r="F416" s="93" t="s">
        <v>227</v>
      </c>
      <c r="G416" s="107">
        <v>18610.439999999999</v>
      </c>
      <c r="H416" s="97"/>
      <c r="I416" s="98"/>
      <c r="J416" s="98"/>
      <c r="K416" s="98"/>
      <c r="L416" s="98"/>
    </row>
    <row r="417" spans="1:12" ht="28.5">
      <c r="A417" s="96"/>
      <c r="B417" s="93"/>
      <c r="C417" s="96"/>
      <c r="D417" s="96"/>
      <c r="E417" s="96"/>
      <c r="F417" s="93"/>
      <c r="G417" s="107"/>
      <c r="H417" s="97"/>
      <c r="I417" s="77">
        <v>2</v>
      </c>
      <c r="J417" s="75" t="s">
        <v>919</v>
      </c>
      <c r="K417" s="108">
        <v>20.399999999999999</v>
      </c>
      <c r="L417" s="109">
        <v>3097.94</v>
      </c>
    </row>
    <row r="418" spans="1:12" ht="28.5">
      <c r="A418" s="96"/>
      <c r="B418" s="93"/>
      <c r="C418" s="96"/>
      <c r="D418" s="96"/>
      <c r="E418" s="96"/>
      <c r="F418" s="93"/>
      <c r="G418" s="107"/>
      <c r="H418" s="97"/>
      <c r="I418" s="77">
        <v>3</v>
      </c>
      <c r="J418" s="75" t="s">
        <v>920</v>
      </c>
      <c r="K418" s="108">
        <v>18.2</v>
      </c>
      <c r="L418" s="109">
        <v>2763.85</v>
      </c>
    </row>
    <row r="419" spans="1:12" ht="28.5">
      <c r="A419" s="96"/>
      <c r="B419" s="93"/>
      <c r="C419" s="96"/>
      <c r="D419" s="96"/>
      <c r="E419" s="96"/>
      <c r="F419" s="93"/>
      <c r="G419" s="107"/>
      <c r="H419" s="97"/>
      <c r="I419" s="77">
        <v>6</v>
      </c>
      <c r="J419" s="75" t="s">
        <v>923</v>
      </c>
      <c r="K419" s="108">
        <v>39.75</v>
      </c>
      <c r="L419" s="109">
        <v>6036.44</v>
      </c>
    </row>
    <row r="420" spans="1:12" ht="28.5">
      <c r="A420" s="96"/>
      <c r="B420" s="93"/>
      <c r="C420" s="96"/>
      <c r="D420" s="96"/>
      <c r="E420" s="96"/>
      <c r="F420" s="93"/>
      <c r="G420" s="107"/>
      <c r="H420" s="97"/>
      <c r="I420" s="77">
        <v>7</v>
      </c>
      <c r="J420" s="75" t="s">
        <v>924</v>
      </c>
      <c r="K420" s="108">
        <v>44.2</v>
      </c>
      <c r="L420" s="109">
        <v>6712.21</v>
      </c>
    </row>
    <row r="421" spans="1:12">
      <c r="A421" s="95" t="s">
        <v>234</v>
      </c>
      <c r="B421" s="94" t="s">
        <v>236</v>
      </c>
      <c r="C421" s="95">
        <v>1.8</v>
      </c>
      <c r="D421" s="95" t="s">
        <v>61</v>
      </c>
      <c r="E421" s="95">
        <v>18</v>
      </c>
      <c r="F421" s="94" t="s">
        <v>227</v>
      </c>
      <c r="G421" s="102">
        <v>221.83</v>
      </c>
      <c r="H421" s="103"/>
      <c r="I421" s="104"/>
      <c r="J421" s="104"/>
      <c r="K421" s="104"/>
      <c r="L421" s="104"/>
    </row>
    <row r="422" spans="1:12" ht="28.5">
      <c r="A422" s="95"/>
      <c r="B422" s="94"/>
      <c r="C422" s="95"/>
      <c r="D422" s="95"/>
      <c r="E422" s="95"/>
      <c r="F422" s="94"/>
      <c r="G422" s="102"/>
      <c r="H422" s="103"/>
      <c r="I422" s="78">
        <v>2</v>
      </c>
      <c r="J422" s="76" t="s">
        <v>919</v>
      </c>
      <c r="K422" s="105">
        <v>1.8</v>
      </c>
      <c r="L422" s="106">
        <v>221.83</v>
      </c>
    </row>
    <row r="423" spans="1:12">
      <c r="A423" s="96" t="s">
        <v>237</v>
      </c>
      <c r="B423" s="93" t="s">
        <v>239</v>
      </c>
      <c r="C423" s="96">
        <v>128.1</v>
      </c>
      <c r="D423" s="96" t="s">
        <v>61</v>
      </c>
      <c r="E423" s="96">
        <v>18</v>
      </c>
      <c r="F423" s="93" t="s">
        <v>227</v>
      </c>
      <c r="G423" s="107">
        <v>17673.95</v>
      </c>
      <c r="H423" s="97"/>
      <c r="I423" s="98"/>
      <c r="J423" s="98"/>
      <c r="K423" s="98"/>
      <c r="L423" s="98"/>
    </row>
    <row r="424" spans="1:12" ht="28.5">
      <c r="A424" s="96"/>
      <c r="B424" s="93"/>
      <c r="C424" s="96"/>
      <c r="D424" s="96"/>
      <c r="E424" s="96"/>
      <c r="F424" s="93"/>
      <c r="G424" s="107"/>
      <c r="H424" s="97"/>
      <c r="I424" s="77">
        <v>2</v>
      </c>
      <c r="J424" s="75" t="s">
        <v>919</v>
      </c>
      <c r="K424" s="108">
        <v>19.600000000000001</v>
      </c>
      <c r="L424" s="109">
        <v>2704.21</v>
      </c>
    </row>
    <row r="425" spans="1:12" ht="28.5">
      <c r="A425" s="96"/>
      <c r="B425" s="93"/>
      <c r="C425" s="96"/>
      <c r="D425" s="96"/>
      <c r="E425" s="96"/>
      <c r="F425" s="93"/>
      <c r="G425" s="107"/>
      <c r="H425" s="97"/>
      <c r="I425" s="77">
        <v>3</v>
      </c>
      <c r="J425" s="75" t="s">
        <v>920</v>
      </c>
      <c r="K425" s="108">
        <v>19.600000000000001</v>
      </c>
      <c r="L425" s="109">
        <v>2704.21</v>
      </c>
    </row>
    <row r="426" spans="1:12" ht="28.5">
      <c r="A426" s="96"/>
      <c r="B426" s="93"/>
      <c r="C426" s="96"/>
      <c r="D426" s="96"/>
      <c r="E426" s="96"/>
      <c r="F426" s="93"/>
      <c r="G426" s="107"/>
      <c r="H426" s="97"/>
      <c r="I426" s="77">
        <v>6</v>
      </c>
      <c r="J426" s="75" t="s">
        <v>923</v>
      </c>
      <c r="K426" s="108">
        <v>42.22</v>
      </c>
      <c r="L426" s="109">
        <v>5825.09</v>
      </c>
    </row>
    <row r="427" spans="1:12" ht="28.5">
      <c r="A427" s="96"/>
      <c r="B427" s="93"/>
      <c r="C427" s="96"/>
      <c r="D427" s="96"/>
      <c r="E427" s="96"/>
      <c r="F427" s="93"/>
      <c r="G427" s="107"/>
      <c r="H427" s="97"/>
      <c r="I427" s="77">
        <v>7</v>
      </c>
      <c r="J427" s="75" t="s">
        <v>924</v>
      </c>
      <c r="K427" s="108">
        <v>46.68</v>
      </c>
      <c r="L427" s="109">
        <v>6440.44</v>
      </c>
    </row>
    <row r="428" spans="1:12">
      <c r="A428" s="95" t="s">
        <v>240</v>
      </c>
      <c r="B428" s="94" t="s">
        <v>242</v>
      </c>
      <c r="C428" s="95">
        <v>1.8</v>
      </c>
      <c r="D428" s="95" t="s">
        <v>61</v>
      </c>
      <c r="E428" s="95">
        <v>18</v>
      </c>
      <c r="F428" s="94" t="s">
        <v>227</v>
      </c>
      <c r="G428" s="102">
        <v>226.22</v>
      </c>
      <c r="H428" s="103"/>
      <c r="I428" s="104"/>
      <c r="J428" s="104"/>
      <c r="K428" s="104"/>
      <c r="L428" s="104"/>
    </row>
    <row r="429" spans="1:12" ht="28.5">
      <c r="A429" s="95"/>
      <c r="B429" s="94"/>
      <c r="C429" s="95"/>
      <c r="D429" s="95"/>
      <c r="E429" s="95"/>
      <c r="F429" s="94"/>
      <c r="G429" s="102"/>
      <c r="H429" s="103"/>
      <c r="I429" s="78">
        <v>2</v>
      </c>
      <c r="J429" s="76" t="s">
        <v>919</v>
      </c>
      <c r="K429" s="105">
        <v>1.8</v>
      </c>
      <c r="L429" s="106">
        <v>226.22</v>
      </c>
    </row>
    <row r="430" spans="1:12">
      <c r="A430" s="96" t="s">
        <v>243</v>
      </c>
      <c r="B430" s="93" t="s">
        <v>245</v>
      </c>
      <c r="C430" s="96">
        <v>128.1</v>
      </c>
      <c r="D430" s="96" t="s">
        <v>61</v>
      </c>
      <c r="E430" s="96">
        <v>18</v>
      </c>
      <c r="F430" s="93" t="s">
        <v>227</v>
      </c>
      <c r="G430" s="107">
        <v>18386.2</v>
      </c>
      <c r="H430" s="97"/>
      <c r="I430" s="98"/>
      <c r="J430" s="98"/>
      <c r="K430" s="98"/>
      <c r="L430" s="98"/>
    </row>
    <row r="431" spans="1:12" ht="28.5">
      <c r="A431" s="96"/>
      <c r="B431" s="93"/>
      <c r="C431" s="96"/>
      <c r="D431" s="96"/>
      <c r="E431" s="96"/>
      <c r="F431" s="93"/>
      <c r="G431" s="107"/>
      <c r="H431" s="97"/>
      <c r="I431" s="77">
        <v>2</v>
      </c>
      <c r="J431" s="75" t="s">
        <v>919</v>
      </c>
      <c r="K431" s="108">
        <v>19.600000000000001</v>
      </c>
      <c r="L431" s="109">
        <v>2813.19</v>
      </c>
    </row>
    <row r="432" spans="1:12" ht="28.5">
      <c r="A432" s="96"/>
      <c r="B432" s="93"/>
      <c r="C432" s="96"/>
      <c r="D432" s="96"/>
      <c r="E432" s="96"/>
      <c r="F432" s="93"/>
      <c r="G432" s="107"/>
      <c r="H432" s="97"/>
      <c r="I432" s="77">
        <v>3</v>
      </c>
      <c r="J432" s="75" t="s">
        <v>920</v>
      </c>
      <c r="K432" s="108">
        <v>19.600000000000001</v>
      </c>
      <c r="L432" s="109">
        <v>2813.19</v>
      </c>
    </row>
    <row r="433" spans="1:12" ht="28.5">
      <c r="A433" s="96"/>
      <c r="B433" s="93"/>
      <c r="C433" s="96"/>
      <c r="D433" s="96"/>
      <c r="E433" s="96"/>
      <c r="F433" s="93"/>
      <c r="G433" s="107"/>
      <c r="H433" s="97"/>
      <c r="I433" s="77">
        <v>6</v>
      </c>
      <c r="J433" s="75" t="s">
        <v>923</v>
      </c>
      <c r="K433" s="108">
        <v>42.22</v>
      </c>
      <c r="L433" s="109">
        <v>6059.84</v>
      </c>
    </row>
    <row r="434" spans="1:12" ht="28.5">
      <c r="A434" s="96"/>
      <c r="B434" s="93"/>
      <c r="C434" s="96"/>
      <c r="D434" s="96"/>
      <c r="E434" s="96"/>
      <c r="F434" s="93"/>
      <c r="G434" s="107"/>
      <c r="H434" s="97"/>
      <c r="I434" s="77">
        <v>7</v>
      </c>
      <c r="J434" s="75" t="s">
        <v>924</v>
      </c>
      <c r="K434" s="108">
        <v>46.68</v>
      </c>
      <c r="L434" s="109">
        <v>6699.98</v>
      </c>
    </row>
    <row r="435" spans="1:12">
      <c r="A435" s="95" t="s">
        <v>246</v>
      </c>
      <c r="B435" s="94" t="s">
        <v>248</v>
      </c>
      <c r="C435" s="95">
        <v>13.6</v>
      </c>
      <c r="D435" s="95" t="s">
        <v>61</v>
      </c>
      <c r="E435" s="95">
        <v>18</v>
      </c>
      <c r="F435" s="94" t="s">
        <v>227</v>
      </c>
      <c r="G435" s="102">
        <v>1553.39</v>
      </c>
      <c r="H435" s="103"/>
      <c r="I435" s="104"/>
      <c r="J435" s="104"/>
      <c r="K435" s="104"/>
      <c r="L435" s="104"/>
    </row>
    <row r="436" spans="1:12" ht="28.5">
      <c r="A436" s="95"/>
      <c r="B436" s="94"/>
      <c r="C436" s="95"/>
      <c r="D436" s="95"/>
      <c r="E436" s="95"/>
      <c r="F436" s="94"/>
      <c r="G436" s="102"/>
      <c r="H436" s="103"/>
      <c r="I436" s="78">
        <v>2</v>
      </c>
      <c r="J436" s="76" t="s">
        <v>919</v>
      </c>
      <c r="K436" s="105">
        <v>5.2</v>
      </c>
      <c r="L436" s="106">
        <v>593.94000000000005</v>
      </c>
    </row>
    <row r="437" spans="1:12" ht="28.5">
      <c r="A437" s="95"/>
      <c r="B437" s="94"/>
      <c r="C437" s="95"/>
      <c r="D437" s="95"/>
      <c r="E437" s="95"/>
      <c r="F437" s="94"/>
      <c r="G437" s="102"/>
      <c r="H437" s="103"/>
      <c r="I437" s="78">
        <v>6</v>
      </c>
      <c r="J437" s="76" t="s">
        <v>923</v>
      </c>
      <c r="K437" s="105">
        <v>4.8</v>
      </c>
      <c r="L437" s="106">
        <v>548.26</v>
      </c>
    </row>
    <row r="438" spans="1:12" ht="28.5">
      <c r="A438" s="95"/>
      <c r="B438" s="94"/>
      <c r="C438" s="95"/>
      <c r="D438" s="95"/>
      <c r="E438" s="95"/>
      <c r="F438" s="94"/>
      <c r="G438" s="102"/>
      <c r="H438" s="103"/>
      <c r="I438" s="78">
        <v>7</v>
      </c>
      <c r="J438" s="76" t="s">
        <v>924</v>
      </c>
      <c r="K438" s="105">
        <v>3.6</v>
      </c>
      <c r="L438" s="106">
        <v>411.19</v>
      </c>
    </row>
    <row r="439" spans="1:12">
      <c r="A439" s="17">
        <v>19</v>
      </c>
      <c r="B439" s="46" t="s">
        <v>249</v>
      </c>
      <c r="C439" s="77"/>
      <c r="D439" s="77"/>
      <c r="E439" s="77"/>
      <c r="F439" s="75"/>
      <c r="G439" s="101">
        <v>145542.73000000001</v>
      </c>
      <c r="H439" s="77"/>
      <c r="I439" s="79"/>
      <c r="J439" s="79"/>
      <c r="K439" s="79"/>
      <c r="L439" s="79"/>
    </row>
    <row r="440" spans="1:12">
      <c r="A440" s="95" t="s">
        <v>250</v>
      </c>
      <c r="B440" s="94" t="s">
        <v>252</v>
      </c>
      <c r="C440" s="95">
        <v>149.78</v>
      </c>
      <c r="D440" s="95" t="s">
        <v>19</v>
      </c>
      <c r="E440" s="95">
        <v>19</v>
      </c>
      <c r="F440" s="94" t="s">
        <v>249</v>
      </c>
      <c r="G440" s="102">
        <v>145542.73000000001</v>
      </c>
      <c r="H440" s="103"/>
      <c r="I440" s="104"/>
      <c r="J440" s="104"/>
      <c r="K440" s="104"/>
      <c r="L440" s="104"/>
    </row>
    <row r="441" spans="1:12" ht="28.5">
      <c r="A441" s="95"/>
      <c r="B441" s="94"/>
      <c r="C441" s="95"/>
      <c r="D441" s="95"/>
      <c r="E441" s="95"/>
      <c r="F441" s="94"/>
      <c r="G441" s="102"/>
      <c r="H441" s="103"/>
      <c r="I441" s="78">
        <v>2</v>
      </c>
      <c r="J441" s="76" t="s">
        <v>919</v>
      </c>
      <c r="K441" s="105">
        <v>80.67</v>
      </c>
      <c r="L441" s="106">
        <v>78387.850000000006</v>
      </c>
    </row>
    <row r="442" spans="1:12" ht="28.5">
      <c r="A442" s="95"/>
      <c r="B442" s="94"/>
      <c r="C442" s="95"/>
      <c r="D442" s="95"/>
      <c r="E442" s="95"/>
      <c r="F442" s="94"/>
      <c r="G442" s="102"/>
      <c r="H442" s="103"/>
      <c r="I442" s="78">
        <v>6</v>
      </c>
      <c r="J442" s="76" t="s">
        <v>923</v>
      </c>
      <c r="K442" s="105">
        <v>29.9</v>
      </c>
      <c r="L442" s="106">
        <v>29054.13</v>
      </c>
    </row>
    <row r="443" spans="1:12" ht="28.5">
      <c r="A443" s="95"/>
      <c r="B443" s="94"/>
      <c r="C443" s="95"/>
      <c r="D443" s="95"/>
      <c r="E443" s="95"/>
      <c r="F443" s="94"/>
      <c r="G443" s="102"/>
      <c r="H443" s="103"/>
      <c r="I443" s="78">
        <v>7</v>
      </c>
      <c r="J443" s="76" t="s">
        <v>924</v>
      </c>
      <c r="K443" s="105">
        <v>39.21</v>
      </c>
      <c r="L443" s="106">
        <v>38100.75</v>
      </c>
    </row>
    <row r="444" spans="1:12" ht="30">
      <c r="A444" s="17">
        <v>20</v>
      </c>
      <c r="B444" s="46" t="s">
        <v>253</v>
      </c>
      <c r="C444" s="77"/>
      <c r="D444" s="77"/>
      <c r="E444" s="77"/>
      <c r="F444" s="75"/>
      <c r="G444" s="101">
        <v>14599.37</v>
      </c>
      <c r="H444" s="77"/>
      <c r="I444" s="79"/>
      <c r="J444" s="79"/>
      <c r="K444" s="79"/>
      <c r="L444" s="79"/>
    </row>
    <row r="445" spans="1:12">
      <c r="A445" s="95" t="s">
        <v>254</v>
      </c>
      <c r="B445" s="94" t="s">
        <v>256</v>
      </c>
      <c r="C445" s="95">
        <v>320.75</v>
      </c>
      <c r="D445" s="95" t="s">
        <v>49</v>
      </c>
      <c r="E445" s="95">
        <v>20</v>
      </c>
      <c r="F445" s="94" t="s">
        <v>926</v>
      </c>
      <c r="G445" s="102">
        <v>2630.15</v>
      </c>
      <c r="H445" s="103"/>
      <c r="I445" s="104"/>
      <c r="J445" s="104"/>
      <c r="K445" s="104"/>
      <c r="L445" s="104"/>
    </row>
    <row r="446" spans="1:12">
      <c r="A446" s="95"/>
      <c r="B446" s="94"/>
      <c r="C446" s="95"/>
      <c r="D446" s="95"/>
      <c r="E446" s="95"/>
      <c r="F446" s="94"/>
      <c r="G446" s="102"/>
      <c r="H446" s="103"/>
      <c r="I446" s="78">
        <v>1</v>
      </c>
      <c r="J446" s="76" t="s">
        <v>917</v>
      </c>
      <c r="K446" s="105">
        <v>320.75</v>
      </c>
      <c r="L446" s="106">
        <v>2630.15</v>
      </c>
    </row>
    <row r="447" spans="1:12">
      <c r="A447" s="96" t="s">
        <v>257</v>
      </c>
      <c r="B447" s="93" t="s">
        <v>259</v>
      </c>
      <c r="C447" s="96">
        <v>299.68</v>
      </c>
      <c r="D447" s="96" t="s">
        <v>49</v>
      </c>
      <c r="E447" s="96">
        <v>20</v>
      </c>
      <c r="F447" s="93" t="s">
        <v>926</v>
      </c>
      <c r="G447" s="107">
        <v>11969.22</v>
      </c>
      <c r="H447" s="97"/>
      <c r="I447" s="98"/>
      <c r="J447" s="98"/>
      <c r="K447" s="98"/>
      <c r="L447" s="98"/>
    </row>
    <row r="448" spans="1:12">
      <c r="A448" s="96"/>
      <c r="B448" s="93"/>
      <c r="C448" s="96"/>
      <c r="D448" s="96"/>
      <c r="E448" s="96"/>
      <c r="F448" s="93"/>
      <c r="G448" s="107"/>
      <c r="H448" s="97"/>
      <c r="I448" s="77">
        <v>1</v>
      </c>
      <c r="J448" s="75" t="s">
        <v>917</v>
      </c>
      <c r="K448" s="108">
        <v>299.68</v>
      </c>
      <c r="L448" s="109">
        <v>11969.22</v>
      </c>
    </row>
    <row r="449" spans="1:12" ht="30">
      <c r="A449" s="23">
        <v>21</v>
      </c>
      <c r="B449" s="47" t="s">
        <v>260</v>
      </c>
      <c r="C449" s="78"/>
      <c r="D449" s="78"/>
      <c r="E449" s="78"/>
      <c r="F449" s="76"/>
      <c r="G449" s="110">
        <v>153658.82</v>
      </c>
      <c r="H449" s="78"/>
      <c r="I449" s="111"/>
      <c r="J449" s="111"/>
      <c r="K449" s="111"/>
      <c r="L449" s="111"/>
    </row>
    <row r="450" spans="1:12">
      <c r="A450" s="96" t="s">
        <v>261</v>
      </c>
      <c r="B450" s="93" t="s">
        <v>263</v>
      </c>
      <c r="C450" s="96">
        <v>480.36</v>
      </c>
      <c r="D450" s="96" t="s">
        <v>61</v>
      </c>
      <c r="E450" s="96">
        <v>21</v>
      </c>
      <c r="F450" s="93" t="s">
        <v>927</v>
      </c>
      <c r="G450" s="107">
        <v>28278.79</v>
      </c>
      <c r="H450" s="97"/>
      <c r="I450" s="98"/>
      <c r="J450" s="98"/>
      <c r="K450" s="98"/>
      <c r="L450" s="98"/>
    </row>
    <row r="451" spans="1:12">
      <c r="A451" s="96"/>
      <c r="B451" s="93"/>
      <c r="C451" s="96"/>
      <c r="D451" s="96"/>
      <c r="E451" s="96"/>
      <c r="F451" s="93"/>
      <c r="G451" s="107"/>
      <c r="H451" s="97"/>
      <c r="I451" s="77">
        <v>1</v>
      </c>
      <c r="J451" s="75" t="s">
        <v>917</v>
      </c>
      <c r="K451" s="108">
        <v>480.36</v>
      </c>
      <c r="L451" s="109">
        <v>28278.79</v>
      </c>
    </row>
    <row r="452" spans="1:12">
      <c r="A452" s="95" t="s">
        <v>264</v>
      </c>
      <c r="B452" s="94" t="s">
        <v>266</v>
      </c>
      <c r="C452" s="95">
        <v>122.17</v>
      </c>
      <c r="D452" s="95" t="s">
        <v>61</v>
      </c>
      <c r="E452" s="95">
        <v>21</v>
      </c>
      <c r="F452" s="94" t="s">
        <v>927</v>
      </c>
      <c r="G452" s="102">
        <v>6966.13</v>
      </c>
      <c r="H452" s="103"/>
      <c r="I452" s="104"/>
      <c r="J452" s="104"/>
      <c r="K452" s="104"/>
      <c r="L452" s="104"/>
    </row>
    <row r="453" spans="1:12">
      <c r="A453" s="95"/>
      <c r="B453" s="94"/>
      <c r="C453" s="95"/>
      <c r="D453" s="95"/>
      <c r="E453" s="95"/>
      <c r="F453" s="94"/>
      <c r="G453" s="102"/>
      <c r="H453" s="103"/>
      <c r="I453" s="78">
        <v>1</v>
      </c>
      <c r="J453" s="76" t="s">
        <v>917</v>
      </c>
      <c r="K453" s="105">
        <v>122.17</v>
      </c>
      <c r="L453" s="106">
        <v>6966.13</v>
      </c>
    </row>
    <row r="454" spans="1:12">
      <c r="A454" s="96" t="s">
        <v>267</v>
      </c>
      <c r="B454" s="93" t="s">
        <v>269</v>
      </c>
      <c r="C454" s="96">
        <v>44.91</v>
      </c>
      <c r="D454" s="96" t="s">
        <v>61</v>
      </c>
      <c r="E454" s="96">
        <v>21</v>
      </c>
      <c r="F454" s="93" t="s">
        <v>927</v>
      </c>
      <c r="G454" s="107">
        <v>1786.52</v>
      </c>
      <c r="H454" s="97"/>
      <c r="I454" s="98"/>
      <c r="J454" s="98"/>
      <c r="K454" s="98"/>
      <c r="L454" s="98"/>
    </row>
    <row r="455" spans="1:12">
      <c r="A455" s="96"/>
      <c r="B455" s="93"/>
      <c r="C455" s="96"/>
      <c r="D455" s="96"/>
      <c r="E455" s="96"/>
      <c r="F455" s="93"/>
      <c r="G455" s="107"/>
      <c r="H455" s="97"/>
      <c r="I455" s="77">
        <v>1</v>
      </c>
      <c r="J455" s="75" t="s">
        <v>917</v>
      </c>
      <c r="K455" s="108">
        <v>44.91</v>
      </c>
      <c r="L455" s="109">
        <v>1786.52</v>
      </c>
    </row>
    <row r="456" spans="1:12">
      <c r="A456" s="95" t="s">
        <v>270</v>
      </c>
      <c r="B456" s="94" t="s">
        <v>272</v>
      </c>
      <c r="C456" s="95">
        <v>105.47</v>
      </c>
      <c r="D456" s="95" t="s">
        <v>61</v>
      </c>
      <c r="E456" s="95">
        <v>21</v>
      </c>
      <c r="F456" s="94" t="s">
        <v>927</v>
      </c>
      <c r="G456" s="102">
        <v>4759.8599999999997</v>
      </c>
      <c r="H456" s="103"/>
      <c r="I456" s="104"/>
      <c r="J456" s="104"/>
      <c r="K456" s="104"/>
      <c r="L456" s="104"/>
    </row>
    <row r="457" spans="1:12">
      <c r="A457" s="95"/>
      <c r="B457" s="94"/>
      <c r="C457" s="95"/>
      <c r="D457" s="95"/>
      <c r="E457" s="95"/>
      <c r="F457" s="94"/>
      <c r="G457" s="102"/>
      <c r="H457" s="103"/>
      <c r="I457" s="78">
        <v>1</v>
      </c>
      <c r="J457" s="76" t="s">
        <v>917</v>
      </c>
      <c r="K457" s="105">
        <v>105.47</v>
      </c>
      <c r="L457" s="106">
        <v>4759.8599999999997</v>
      </c>
    </row>
    <row r="458" spans="1:12">
      <c r="A458" s="96" t="s">
        <v>273</v>
      </c>
      <c r="B458" s="93" t="s">
        <v>275</v>
      </c>
      <c r="C458" s="96">
        <v>45.97</v>
      </c>
      <c r="D458" s="96" t="s">
        <v>61</v>
      </c>
      <c r="E458" s="96">
        <v>21</v>
      </c>
      <c r="F458" s="93" t="s">
        <v>927</v>
      </c>
      <c r="G458" s="107">
        <v>2640.06</v>
      </c>
      <c r="H458" s="97"/>
      <c r="I458" s="98"/>
      <c r="J458" s="98"/>
      <c r="K458" s="98"/>
      <c r="L458" s="98"/>
    </row>
    <row r="459" spans="1:12">
      <c r="A459" s="96"/>
      <c r="B459" s="93"/>
      <c r="C459" s="96"/>
      <c r="D459" s="96"/>
      <c r="E459" s="96"/>
      <c r="F459" s="93"/>
      <c r="G459" s="107"/>
      <c r="H459" s="97"/>
      <c r="I459" s="77">
        <v>1</v>
      </c>
      <c r="J459" s="75" t="s">
        <v>917</v>
      </c>
      <c r="K459" s="108">
        <v>45.97</v>
      </c>
      <c r="L459" s="109">
        <v>2640.06</v>
      </c>
    </row>
    <row r="460" spans="1:12">
      <c r="A460" s="95" t="s">
        <v>276</v>
      </c>
      <c r="B460" s="94" t="s">
        <v>278</v>
      </c>
      <c r="C460" s="95">
        <v>119.9</v>
      </c>
      <c r="D460" s="95" t="s">
        <v>61</v>
      </c>
      <c r="E460" s="95">
        <v>21</v>
      </c>
      <c r="F460" s="94" t="s">
        <v>927</v>
      </c>
      <c r="G460" s="102">
        <v>4881.13</v>
      </c>
      <c r="H460" s="103"/>
      <c r="I460" s="104"/>
      <c r="J460" s="104"/>
      <c r="K460" s="104"/>
      <c r="L460" s="104"/>
    </row>
    <row r="461" spans="1:12">
      <c r="A461" s="95"/>
      <c r="B461" s="94"/>
      <c r="C461" s="95"/>
      <c r="D461" s="95"/>
      <c r="E461" s="95"/>
      <c r="F461" s="94"/>
      <c r="G461" s="102"/>
      <c r="H461" s="103"/>
      <c r="I461" s="78">
        <v>1</v>
      </c>
      <c r="J461" s="76" t="s">
        <v>917</v>
      </c>
      <c r="K461" s="105">
        <v>119.9</v>
      </c>
      <c r="L461" s="106">
        <v>4881.13</v>
      </c>
    </row>
    <row r="462" spans="1:12">
      <c r="A462" s="96" t="s">
        <v>279</v>
      </c>
      <c r="B462" s="93" t="s">
        <v>281</v>
      </c>
      <c r="C462" s="96">
        <v>2</v>
      </c>
      <c r="D462" s="96" t="s">
        <v>38</v>
      </c>
      <c r="E462" s="96">
        <v>21</v>
      </c>
      <c r="F462" s="93" t="s">
        <v>927</v>
      </c>
      <c r="G462" s="107">
        <v>116.7</v>
      </c>
      <c r="H462" s="97"/>
      <c r="I462" s="98"/>
      <c r="J462" s="98"/>
      <c r="K462" s="98"/>
      <c r="L462" s="98"/>
    </row>
    <row r="463" spans="1:12">
      <c r="A463" s="96"/>
      <c r="B463" s="93"/>
      <c r="C463" s="96"/>
      <c r="D463" s="96"/>
      <c r="E463" s="96"/>
      <c r="F463" s="93"/>
      <c r="G463" s="107"/>
      <c r="H463" s="97"/>
      <c r="I463" s="77">
        <v>1</v>
      </c>
      <c r="J463" s="75" t="s">
        <v>917</v>
      </c>
      <c r="K463" s="108">
        <v>2</v>
      </c>
      <c r="L463" s="109">
        <v>116.7</v>
      </c>
    </row>
    <row r="464" spans="1:12">
      <c r="A464" s="95" t="s">
        <v>282</v>
      </c>
      <c r="B464" s="94" t="s">
        <v>284</v>
      </c>
      <c r="C464" s="95">
        <v>4</v>
      </c>
      <c r="D464" s="95" t="s">
        <v>38</v>
      </c>
      <c r="E464" s="95">
        <v>21</v>
      </c>
      <c r="F464" s="94" t="s">
        <v>927</v>
      </c>
      <c r="G464" s="102">
        <v>317.68</v>
      </c>
      <c r="H464" s="103"/>
      <c r="I464" s="104"/>
      <c r="J464" s="104"/>
      <c r="K464" s="104"/>
      <c r="L464" s="104"/>
    </row>
    <row r="465" spans="1:12">
      <c r="A465" s="95"/>
      <c r="B465" s="94"/>
      <c r="C465" s="95"/>
      <c r="D465" s="95"/>
      <c r="E465" s="95"/>
      <c r="F465" s="94"/>
      <c r="G465" s="102"/>
      <c r="H465" s="103"/>
      <c r="I465" s="78">
        <v>1</v>
      </c>
      <c r="J465" s="76" t="s">
        <v>917</v>
      </c>
      <c r="K465" s="105">
        <v>4</v>
      </c>
      <c r="L465" s="106">
        <v>317.68</v>
      </c>
    </row>
    <row r="466" spans="1:12">
      <c r="A466" s="96" t="s">
        <v>285</v>
      </c>
      <c r="B466" s="93" t="s">
        <v>287</v>
      </c>
      <c r="C466" s="96">
        <v>7</v>
      </c>
      <c r="D466" s="96" t="s">
        <v>38</v>
      </c>
      <c r="E466" s="96">
        <v>21</v>
      </c>
      <c r="F466" s="93" t="s">
        <v>927</v>
      </c>
      <c r="G466" s="107">
        <v>1046.57</v>
      </c>
      <c r="H466" s="97"/>
      <c r="I466" s="98"/>
      <c r="J466" s="98"/>
      <c r="K466" s="98"/>
      <c r="L466" s="98"/>
    </row>
    <row r="467" spans="1:12">
      <c r="A467" s="96"/>
      <c r="B467" s="93"/>
      <c r="C467" s="96"/>
      <c r="D467" s="96"/>
      <c r="E467" s="96"/>
      <c r="F467" s="93"/>
      <c r="G467" s="107"/>
      <c r="H467" s="97"/>
      <c r="I467" s="77">
        <v>1</v>
      </c>
      <c r="J467" s="75" t="s">
        <v>917</v>
      </c>
      <c r="K467" s="108">
        <v>7</v>
      </c>
      <c r="L467" s="109">
        <v>1046.57</v>
      </c>
    </row>
    <row r="468" spans="1:12">
      <c r="A468" s="95" t="s">
        <v>288</v>
      </c>
      <c r="B468" s="94" t="s">
        <v>290</v>
      </c>
      <c r="C468" s="95">
        <v>2</v>
      </c>
      <c r="D468" s="95" t="s">
        <v>38</v>
      </c>
      <c r="E468" s="95">
        <v>21</v>
      </c>
      <c r="F468" s="94" t="s">
        <v>927</v>
      </c>
      <c r="G468" s="102">
        <v>4124.3599999999997</v>
      </c>
      <c r="H468" s="103"/>
      <c r="I468" s="104"/>
      <c r="J468" s="104"/>
      <c r="K468" s="104"/>
      <c r="L468" s="104"/>
    </row>
    <row r="469" spans="1:12">
      <c r="A469" s="95"/>
      <c r="B469" s="94"/>
      <c r="C469" s="95"/>
      <c r="D469" s="95"/>
      <c r="E469" s="95"/>
      <c r="F469" s="94"/>
      <c r="G469" s="102"/>
      <c r="H469" s="103"/>
      <c r="I469" s="78">
        <v>1</v>
      </c>
      <c r="J469" s="76" t="s">
        <v>917</v>
      </c>
      <c r="K469" s="105">
        <v>2</v>
      </c>
      <c r="L469" s="106">
        <v>4124.3599999999997</v>
      </c>
    </row>
    <row r="470" spans="1:12">
      <c r="A470" s="96" t="s">
        <v>291</v>
      </c>
      <c r="B470" s="93" t="s">
        <v>293</v>
      </c>
      <c r="C470" s="96">
        <v>16</v>
      </c>
      <c r="D470" s="96" t="s">
        <v>38</v>
      </c>
      <c r="E470" s="96">
        <v>21</v>
      </c>
      <c r="F470" s="93" t="s">
        <v>927</v>
      </c>
      <c r="G470" s="107">
        <v>96831.52</v>
      </c>
      <c r="H470" s="97"/>
      <c r="I470" s="98"/>
      <c r="J470" s="98"/>
      <c r="K470" s="98"/>
      <c r="L470" s="98"/>
    </row>
    <row r="471" spans="1:12">
      <c r="A471" s="96"/>
      <c r="B471" s="93"/>
      <c r="C471" s="96"/>
      <c r="D471" s="96"/>
      <c r="E471" s="96"/>
      <c r="F471" s="93"/>
      <c r="G471" s="107"/>
      <c r="H471" s="97"/>
      <c r="I471" s="77">
        <v>1</v>
      </c>
      <c r="J471" s="75" t="s">
        <v>917</v>
      </c>
      <c r="K471" s="108">
        <v>16</v>
      </c>
      <c r="L471" s="109">
        <v>96831.52</v>
      </c>
    </row>
    <row r="472" spans="1:12">
      <c r="A472" s="95" t="s">
        <v>294</v>
      </c>
      <c r="B472" s="94" t="s">
        <v>296</v>
      </c>
      <c r="C472" s="95">
        <v>1</v>
      </c>
      <c r="D472" s="95" t="s">
        <v>38</v>
      </c>
      <c r="E472" s="95">
        <v>21</v>
      </c>
      <c r="F472" s="94" t="s">
        <v>927</v>
      </c>
      <c r="G472" s="102">
        <v>832.15</v>
      </c>
      <c r="H472" s="103"/>
      <c r="I472" s="104"/>
      <c r="J472" s="104"/>
      <c r="K472" s="104"/>
      <c r="L472" s="104"/>
    </row>
    <row r="473" spans="1:12">
      <c r="A473" s="95"/>
      <c r="B473" s="94"/>
      <c r="C473" s="95"/>
      <c r="D473" s="95"/>
      <c r="E473" s="95"/>
      <c r="F473" s="94"/>
      <c r="G473" s="102"/>
      <c r="H473" s="103"/>
      <c r="I473" s="78">
        <v>1</v>
      </c>
      <c r="J473" s="76" t="s">
        <v>917</v>
      </c>
      <c r="K473" s="105">
        <v>1</v>
      </c>
      <c r="L473" s="106">
        <v>832.15</v>
      </c>
    </row>
    <row r="474" spans="1:12">
      <c r="A474" s="96" t="s">
        <v>297</v>
      </c>
      <c r="B474" s="93" t="s">
        <v>299</v>
      </c>
      <c r="C474" s="96">
        <v>1</v>
      </c>
      <c r="D474" s="96" t="s">
        <v>38</v>
      </c>
      <c r="E474" s="96">
        <v>21</v>
      </c>
      <c r="F474" s="93" t="s">
        <v>927</v>
      </c>
      <c r="G474" s="107">
        <v>1077.3499999999999</v>
      </c>
      <c r="H474" s="97"/>
      <c r="I474" s="98"/>
      <c r="J474" s="98"/>
      <c r="K474" s="98"/>
      <c r="L474" s="98"/>
    </row>
    <row r="475" spans="1:12">
      <c r="A475" s="96"/>
      <c r="B475" s="93"/>
      <c r="C475" s="96"/>
      <c r="D475" s="96"/>
      <c r="E475" s="96"/>
      <c r="F475" s="93"/>
      <c r="G475" s="107"/>
      <c r="H475" s="97"/>
      <c r="I475" s="77">
        <v>1</v>
      </c>
      <c r="J475" s="75" t="s">
        <v>917</v>
      </c>
      <c r="K475" s="108">
        <v>1</v>
      </c>
      <c r="L475" s="109">
        <v>1077.3499999999999</v>
      </c>
    </row>
    <row r="476" spans="1:12" ht="30">
      <c r="A476" s="23">
        <v>22</v>
      </c>
      <c r="B476" s="47" t="s">
        <v>300</v>
      </c>
      <c r="C476" s="78"/>
      <c r="D476" s="78"/>
      <c r="E476" s="78"/>
      <c r="F476" s="76"/>
      <c r="G476" s="110">
        <v>169108.71</v>
      </c>
      <c r="H476" s="78"/>
      <c r="I476" s="111"/>
      <c r="J476" s="111"/>
      <c r="K476" s="111"/>
      <c r="L476" s="111"/>
    </row>
    <row r="477" spans="1:12">
      <c r="A477" s="96" t="s">
        <v>301</v>
      </c>
      <c r="B477" s="93" t="s">
        <v>303</v>
      </c>
      <c r="C477" s="96">
        <v>116.54</v>
      </c>
      <c r="D477" s="96" t="s">
        <v>61</v>
      </c>
      <c r="E477" s="96">
        <v>22</v>
      </c>
      <c r="F477" s="93" t="s">
        <v>928</v>
      </c>
      <c r="G477" s="107">
        <v>9041.17</v>
      </c>
      <c r="H477" s="97"/>
      <c r="I477" s="98"/>
      <c r="J477" s="98"/>
      <c r="K477" s="98"/>
      <c r="L477" s="98"/>
    </row>
    <row r="478" spans="1:12">
      <c r="A478" s="96"/>
      <c r="B478" s="93"/>
      <c r="C478" s="96"/>
      <c r="D478" s="96"/>
      <c r="E478" s="96"/>
      <c r="F478" s="93"/>
      <c r="G478" s="107"/>
      <c r="H478" s="97"/>
      <c r="I478" s="77">
        <v>1</v>
      </c>
      <c r="J478" s="75" t="s">
        <v>917</v>
      </c>
      <c r="K478" s="108">
        <v>116.54</v>
      </c>
      <c r="L478" s="109">
        <v>9041.17</v>
      </c>
    </row>
    <row r="479" spans="1:12">
      <c r="A479" s="95" t="s">
        <v>304</v>
      </c>
      <c r="B479" s="94" t="s">
        <v>306</v>
      </c>
      <c r="C479" s="95">
        <v>325.95999999999998</v>
      </c>
      <c r="D479" s="95" t="s">
        <v>61</v>
      </c>
      <c r="E479" s="95">
        <v>22</v>
      </c>
      <c r="F479" s="94" t="s">
        <v>928</v>
      </c>
      <c r="G479" s="102">
        <v>37309.379999999997</v>
      </c>
      <c r="H479" s="103"/>
      <c r="I479" s="104"/>
      <c r="J479" s="104"/>
      <c r="K479" s="104"/>
      <c r="L479" s="104"/>
    </row>
    <row r="480" spans="1:12">
      <c r="A480" s="95"/>
      <c r="B480" s="94"/>
      <c r="C480" s="95"/>
      <c r="D480" s="95"/>
      <c r="E480" s="95"/>
      <c r="F480" s="94"/>
      <c r="G480" s="102"/>
      <c r="H480" s="103"/>
      <c r="I480" s="78">
        <v>1</v>
      </c>
      <c r="J480" s="76" t="s">
        <v>917</v>
      </c>
      <c r="K480" s="105">
        <v>325.95999999999998</v>
      </c>
      <c r="L480" s="106">
        <v>37309.379999999997</v>
      </c>
    </row>
    <row r="481" spans="1:12">
      <c r="A481" s="96" t="s">
        <v>307</v>
      </c>
      <c r="B481" s="93" t="s">
        <v>309</v>
      </c>
      <c r="C481" s="96">
        <v>149.51</v>
      </c>
      <c r="D481" s="96" t="s">
        <v>61</v>
      </c>
      <c r="E481" s="96">
        <v>22</v>
      </c>
      <c r="F481" s="93" t="s">
        <v>928</v>
      </c>
      <c r="G481" s="107">
        <v>8469.74</v>
      </c>
      <c r="H481" s="97"/>
      <c r="I481" s="98"/>
      <c r="J481" s="98"/>
      <c r="K481" s="98"/>
      <c r="L481" s="98"/>
    </row>
    <row r="482" spans="1:12">
      <c r="A482" s="96"/>
      <c r="B482" s="93"/>
      <c r="C482" s="96"/>
      <c r="D482" s="96"/>
      <c r="E482" s="96"/>
      <c r="F482" s="93"/>
      <c r="G482" s="107"/>
      <c r="H482" s="97"/>
      <c r="I482" s="77">
        <v>1</v>
      </c>
      <c r="J482" s="75" t="s">
        <v>917</v>
      </c>
      <c r="K482" s="108">
        <v>149.51</v>
      </c>
      <c r="L482" s="109">
        <v>8469.74</v>
      </c>
    </row>
    <row r="483" spans="1:12">
      <c r="A483" s="95" t="s">
        <v>310</v>
      </c>
      <c r="B483" s="94" t="s">
        <v>312</v>
      </c>
      <c r="C483" s="95">
        <v>536.77</v>
      </c>
      <c r="D483" s="95" t="s">
        <v>61</v>
      </c>
      <c r="E483" s="95">
        <v>22</v>
      </c>
      <c r="F483" s="94" t="s">
        <v>928</v>
      </c>
      <c r="G483" s="102">
        <v>50402.7</v>
      </c>
      <c r="H483" s="103"/>
      <c r="I483" s="104"/>
      <c r="J483" s="104"/>
      <c r="K483" s="104"/>
      <c r="L483" s="104"/>
    </row>
    <row r="484" spans="1:12">
      <c r="A484" s="95"/>
      <c r="B484" s="94"/>
      <c r="C484" s="95"/>
      <c r="D484" s="95"/>
      <c r="E484" s="95"/>
      <c r="F484" s="94"/>
      <c r="G484" s="102"/>
      <c r="H484" s="103"/>
      <c r="I484" s="78">
        <v>1</v>
      </c>
      <c r="J484" s="76" t="s">
        <v>917</v>
      </c>
      <c r="K484" s="105">
        <v>536.77</v>
      </c>
      <c r="L484" s="106">
        <v>50402.7</v>
      </c>
    </row>
    <row r="485" spans="1:12">
      <c r="A485" s="96" t="s">
        <v>313</v>
      </c>
      <c r="B485" s="93" t="s">
        <v>315</v>
      </c>
      <c r="C485" s="96">
        <v>333.38</v>
      </c>
      <c r="D485" s="96" t="s">
        <v>61</v>
      </c>
      <c r="E485" s="96">
        <v>22</v>
      </c>
      <c r="F485" s="93" t="s">
        <v>928</v>
      </c>
      <c r="G485" s="107">
        <v>35088.25</v>
      </c>
      <c r="H485" s="97"/>
      <c r="I485" s="98"/>
      <c r="J485" s="98"/>
      <c r="K485" s="98"/>
      <c r="L485" s="98"/>
    </row>
    <row r="486" spans="1:12">
      <c r="A486" s="96"/>
      <c r="B486" s="93"/>
      <c r="C486" s="96"/>
      <c r="D486" s="96"/>
      <c r="E486" s="96"/>
      <c r="F486" s="93"/>
      <c r="G486" s="107"/>
      <c r="H486" s="97"/>
      <c r="I486" s="77">
        <v>1</v>
      </c>
      <c r="J486" s="75" t="s">
        <v>917</v>
      </c>
      <c r="K486" s="108">
        <v>333.38</v>
      </c>
      <c r="L486" s="109">
        <v>35088.239999999998</v>
      </c>
    </row>
    <row r="487" spans="1:12">
      <c r="A487" s="95" t="s">
        <v>316</v>
      </c>
      <c r="B487" s="94" t="s">
        <v>318</v>
      </c>
      <c r="C487" s="95">
        <v>64</v>
      </c>
      <c r="D487" s="95" t="s">
        <v>38</v>
      </c>
      <c r="E487" s="95">
        <v>22</v>
      </c>
      <c r="F487" s="94" t="s">
        <v>928</v>
      </c>
      <c r="G487" s="102">
        <v>3180.16</v>
      </c>
      <c r="H487" s="103"/>
      <c r="I487" s="104"/>
      <c r="J487" s="104"/>
      <c r="K487" s="104"/>
      <c r="L487" s="104"/>
    </row>
    <row r="488" spans="1:12">
      <c r="A488" s="95"/>
      <c r="B488" s="94"/>
      <c r="C488" s="95"/>
      <c r="D488" s="95"/>
      <c r="E488" s="95"/>
      <c r="F488" s="94"/>
      <c r="G488" s="102"/>
      <c r="H488" s="103"/>
      <c r="I488" s="78">
        <v>1</v>
      </c>
      <c r="J488" s="76" t="s">
        <v>917</v>
      </c>
      <c r="K488" s="105">
        <v>64</v>
      </c>
      <c r="L488" s="106">
        <v>3180.16</v>
      </c>
    </row>
    <row r="489" spans="1:12">
      <c r="A489" s="96" t="s">
        <v>319</v>
      </c>
      <c r="B489" s="93" t="s">
        <v>321</v>
      </c>
      <c r="C489" s="96">
        <v>19</v>
      </c>
      <c r="D489" s="96" t="s">
        <v>38</v>
      </c>
      <c r="E489" s="96">
        <v>22</v>
      </c>
      <c r="F489" s="93" t="s">
        <v>928</v>
      </c>
      <c r="G489" s="107">
        <v>1578.9</v>
      </c>
      <c r="H489" s="97"/>
      <c r="I489" s="98"/>
      <c r="J489" s="98"/>
      <c r="K489" s="98"/>
      <c r="L489" s="98"/>
    </row>
    <row r="490" spans="1:12">
      <c r="A490" s="96"/>
      <c r="B490" s="93"/>
      <c r="C490" s="96"/>
      <c r="D490" s="96"/>
      <c r="E490" s="96"/>
      <c r="F490" s="93"/>
      <c r="G490" s="107"/>
      <c r="H490" s="97"/>
      <c r="I490" s="77">
        <v>1</v>
      </c>
      <c r="J490" s="75" t="s">
        <v>917</v>
      </c>
      <c r="K490" s="108">
        <v>19</v>
      </c>
      <c r="L490" s="109">
        <v>1578.9</v>
      </c>
    </row>
    <row r="491" spans="1:12">
      <c r="A491" s="95" t="s">
        <v>322</v>
      </c>
      <c r="B491" s="94" t="s">
        <v>324</v>
      </c>
      <c r="C491" s="95">
        <v>14</v>
      </c>
      <c r="D491" s="95" t="s">
        <v>38</v>
      </c>
      <c r="E491" s="95">
        <v>22</v>
      </c>
      <c r="F491" s="94" t="s">
        <v>928</v>
      </c>
      <c r="G491" s="102">
        <v>7524.02</v>
      </c>
      <c r="H491" s="103"/>
      <c r="I491" s="104"/>
      <c r="J491" s="104"/>
      <c r="K491" s="104"/>
      <c r="L491" s="104"/>
    </row>
    <row r="492" spans="1:12">
      <c r="A492" s="95"/>
      <c r="B492" s="94"/>
      <c r="C492" s="95"/>
      <c r="D492" s="95"/>
      <c r="E492" s="95"/>
      <c r="F492" s="94"/>
      <c r="G492" s="102"/>
      <c r="H492" s="103"/>
      <c r="I492" s="78">
        <v>1</v>
      </c>
      <c r="J492" s="76" t="s">
        <v>917</v>
      </c>
      <c r="K492" s="105">
        <v>14</v>
      </c>
      <c r="L492" s="106">
        <v>7524.02</v>
      </c>
    </row>
    <row r="493" spans="1:12">
      <c r="A493" s="96" t="s">
        <v>325</v>
      </c>
      <c r="B493" s="93" t="s">
        <v>327</v>
      </c>
      <c r="C493" s="96">
        <v>11</v>
      </c>
      <c r="D493" s="96" t="s">
        <v>38</v>
      </c>
      <c r="E493" s="96">
        <v>22</v>
      </c>
      <c r="F493" s="93" t="s">
        <v>928</v>
      </c>
      <c r="G493" s="107">
        <v>13548.37</v>
      </c>
      <c r="H493" s="97"/>
      <c r="I493" s="98"/>
      <c r="J493" s="98"/>
      <c r="K493" s="98"/>
      <c r="L493" s="98"/>
    </row>
    <row r="494" spans="1:12">
      <c r="A494" s="96"/>
      <c r="B494" s="93"/>
      <c r="C494" s="96"/>
      <c r="D494" s="96"/>
      <c r="E494" s="96"/>
      <c r="F494" s="93"/>
      <c r="G494" s="107"/>
      <c r="H494" s="97"/>
      <c r="I494" s="77">
        <v>1</v>
      </c>
      <c r="J494" s="75" t="s">
        <v>917</v>
      </c>
      <c r="K494" s="108">
        <v>11</v>
      </c>
      <c r="L494" s="109">
        <v>13548.37</v>
      </c>
    </row>
    <row r="495" spans="1:12">
      <c r="A495" s="95" t="s">
        <v>328</v>
      </c>
      <c r="B495" s="94" t="s">
        <v>330</v>
      </c>
      <c r="C495" s="95">
        <v>2</v>
      </c>
      <c r="D495" s="95" t="s">
        <v>38</v>
      </c>
      <c r="E495" s="95">
        <v>22</v>
      </c>
      <c r="F495" s="94" t="s">
        <v>928</v>
      </c>
      <c r="G495" s="102">
        <v>2966.02</v>
      </c>
      <c r="H495" s="103"/>
      <c r="I495" s="104"/>
      <c r="J495" s="104"/>
      <c r="K495" s="104"/>
      <c r="L495" s="104"/>
    </row>
    <row r="496" spans="1:12">
      <c r="A496" s="95"/>
      <c r="B496" s="94"/>
      <c r="C496" s="95"/>
      <c r="D496" s="95"/>
      <c r="E496" s="95"/>
      <c r="F496" s="94"/>
      <c r="G496" s="102"/>
      <c r="H496" s="103"/>
      <c r="I496" s="78">
        <v>1</v>
      </c>
      <c r="J496" s="76" t="s">
        <v>917</v>
      </c>
      <c r="K496" s="105">
        <v>2</v>
      </c>
      <c r="L496" s="106">
        <v>2966.02</v>
      </c>
    </row>
    <row r="497" spans="1:12" ht="30">
      <c r="A497" s="17">
        <v>23</v>
      </c>
      <c r="B497" s="46" t="s">
        <v>331</v>
      </c>
      <c r="C497" s="77"/>
      <c r="D497" s="77"/>
      <c r="E497" s="77"/>
      <c r="F497" s="75"/>
      <c r="G497" s="101">
        <v>219224.4</v>
      </c>
      <c r="H497" s="77"/>
      <c r="I497" s="79"/>
      <c r="J497" s="79"/>
      <c r="K497" s="79"/>
      <c r="L497" s="79"/>
    </row>
    <row r="498" spans="1:12">
      <c r="A498" s="95" t="s">
        <v>332</v>
      </c>
      <c r="B498" s="94" t="s">
        <v>334</v>
      </c>
      <c r="C498" s="95">
        <v>635.26</v>
      </c>
      <c r="D498" s="95" t="s">
        <v>61</v>
      </c>
      <c r="E498" s="95">
        <v>23</v>
      </c>
      <c r="F498" s="94" t="s">
        <v>929</v>
      </c>
      <c r="G498" s="102">
        <v>87164.02</v>
      </c>
      <c r="H498" s="103"/>
      <c r="I498" s="104"/>
      <c r="J498" s="104"/>
      <c r="K498" s="104"/>
      <c r="L498" s="104"/>
    </row>
    <row r="499" spans="1:12">
      <c r="A499" s="95"/>
      <c r="B499" s="94"/>
      <c r="C499" s="95"/>
      <c r="D499" s="95"/>
      <c r="E499" s="95"/>
      <c r="F499" s="94"/>
      <c r="G499" s="102"/>
      <c r="H499" s="103"/>
      <c r="I499" s="78">
        <v>1</v>
      </c>
      <c r="J499" s="76" t="s">
        <v>917</v>
      </c>
      <c r="K499" s="105">
        <v>635.26</v>
      </c>
      <c r="L499" s="106">
        <v>87164.02</v>
      </c>
    </row>
    <row r="500" spans="1:12">
      <c r="A500" s="96" t="s">
        <v>335</v>
      </c>
      <c r="B500" s="93" t="s">
        <v>337</v>
      </c>
      <c r="C500" s="96">
        <v>529.52</v>
      </c>
      <c r="D500" s="96" t="s">
        <v>61</v>
      </c>
      <c r="E500" s="96">
        <v>23</v>
      </c>
      <c r="F500" s="93" t="s">
        <v>929</v>
      </c>
      <c r="G500" s="107">
        <v>97188.1</v>
      </c>
      <c r="H500" s="97"/>
      <c r="I500" s="98"/>
      <c r="J500" s="98"/>
      <c r="K500" s="98"/>
      <c r="L500" s="98"/>
    </row>
    <row r="501" spans="1:12">
      <c r="A501" s="96"/>
      <c r="B501" s="93"/>
      <c r="C501" s="96"/>
      <c r="D501" s="96"/>
      <c r="E501" s="96"/>
      <c r="F501" s="93"/>
      <c r="G501" s="107"/>
      <c r="H501" s="97"/>
      <c r="I501" s="77">
        <v>1</v>
      </c>
      <c r="J501" s="75" t="s">
        <v>917</v>
      </c>
      <c r="K501" s="108">
        <v>529.52</v>
      </c>
      <c r="L501" s="109">
        <v>97188.1</v>
      </c>
    </row>
    <row r="502" spans="1:12">
      <c r="A502" s="95" t="s">
        <v>338</v>
      </c>
      <c r="B502" s="94" t="s">
        <v>340</v>
      </c>
      <c r="C502" s="95">
        <v>2</v>
      </c>
      <c r="D502" s="95" t="s">
        <v>38</v>
      </c>
      <c r="E502" s="95">
        <v>23</v>
      </c>
      <c r="F502" s="94" t="s">
        <v>929</v>
      </c>
      <c r="G502" s="102">
        <v>1052.06</v>
      </c>
      <c r="H502" s="103"/>
      <c r="I502" s="104"/>
      <c r="J502" s="104"/>
      <c r="K502" s="104"/>
      <c r="L502" s="104"/>
    </row>
    <row r="503" spans="1:12">
      <c r="A503" s="95"/>
      <c r="B503" s="94"/>
      <c r="C503" s="95"/>
      <c r="D503" s="95"/>
      <c r="E503" s="95"/>
      <c r="F503" s="94"/>
      <c r="G503" s="102"/>
      <c r="H503" s="103"/>
      <c r="I503" s="78">
        <v>1</v>
      </c>
      <c r="J503" s="76" t="s">
        <v>917</v>
      </c>
      <c r="K503" s="105">
        <v>2</v>
      </c>
      <c r="L503" s="106">
        <v>1052.06</v>
      </c>
    </row>
    <row r="504" spans="1:12">
      <c r="A504" s="96" t="s">
        <v>341</v>
      </c>
      <c r="B504" s="93" t="s">
        <v>343</v>
      </c>
      <c r="C504" s="96">
        <v>8</v>
      </c>
      <c r="D504" s="96" t="s">
        <v>38</v>
      </c>
      <c r="E504" s="96">
        <v>23</v>
      </c>
      <c r="F504" s="93" t="s">
        <v>929</v>
      </c>
      <c r="G504" s="107">
        <v>8173.28</v>
      </c>
      <c r="H504" s="97"/>
      <c r="I504" s="98"/>
      <c r="J504" s="98"/>
      <c r="K504" s="98"/>
      <c r="L504" s="98"/>
    </row>
    <row r="505" spans="1:12">
      <c r="A505" s="96"/>
      <c r="B505" s="93"/>
      <c r="C505" s="96"/>
      <c r="D505" s="96"/>
      <c r="E505" s="96"/>
      <c r="F505" s="93"/>
      <c r="G505" s="107"/>
      <c r="H505" s="97"/>
      <c r="I505" s="77">
        <v>1</v>
      </c>
      <c r="J505" s="75" t="s">
        <v>917</v>
      </c>
      <c r="K505" s="108">
        <v>8</v>
      </c>
      <c r="L505" s="109">
        <v>8173.28</v>
      </c>
    </row>
    <row r="506" spans="1:12">
      <c r="A506" s="95" t="s">
        <v>344</v>
      </c>
      <c r="B506" s="94" t="s">
        <v>346</v>
      </c>
      <c r="C506" s="95">
        <v>3</v>
      </c>
      <c r="D506" s="95" t="s">
        <v>38</v>
      </c>
      <c r="E506" s="95">
        <v>23</v>
      </c>
      <c r="F506" s="94" t="s">
        <v>929</v>
      </c>
      <c r="G506" s="102">
        <v>3598.56</v>
      </c>
      <c r="H506" s="103"/>
      <c r="I506" s="104"/>
      <c r="J506" s="104"/>
      <c r="K506" s="104"/>
      <c r="L506" s="104"/>
    </row>
    <row r="507" spans="1:12">
      <c r="A507" s="95"/>
      <c r="B507" s="94"/>
      <c r="C507" s="95"/>
      <c r="D507" s="95"/>
      <c r="E507" s="95"/>
      <c r="F507" s="94"/>
      <c r="G507" s="102"/>
      <c r="H507" s="103"/>
      <c r="I507" s="78">
        <v>1</v>
      </c>
      <c r="J507" s="76" t="s">
        <v>917</v>
      </c>
      <c r="K507" s="105">
        <v>3</v>
      </c>
      <c r="L507" s="106">
        <v>3598.56</v>
      </c>
    </row>
    <row r="508" spans="1:12">
      <c r="A508" s="96" t="s">
        <v>347</v>
      </c>
      <c r="B508" s="93" t="s">
        <v>349</v>
      </c>
      <c r="C508" s="96">
        <v>2</v>
      </c>
      <c r="D508" s="96" t="s">
        <v>38</v>
      </c>
      <c r="E508" s="96">
        <v>23</v>
      </c>
      <c r="F508" s="93" t="s">
        <v>929</v>
      </c>
      <c r="G508" s="107">
        <v>22048.38</v>
      </c>
      <c r="H508" s="97"/>
      <c r="I508" s="98"/>
      <c r="J508" s="98"/>
      <c r="K508" s="98"/>
      <c r="L508" s="98"/>
    </row>
    <row r="509" spans="1:12">
      <c r="A509" s="96"/>
      <c r="B509" s="93"/>
      <c r="C509" s="96"/>
      <c r="D509" s="96"/>
      <c r="E509" s="96"/>
      <c r="F509" s="93"/>
      <c r="G509" s="107"/>
      <c r="H509" s="97"/>
      <c r="I509" s="77">
        <v>1</v>
      </c>
      <c r="J509" s="75" t="s">
        <v>917</v>
      </c>
      <c r="K509" s="108">
        <v>2</v>
      </c>
      <c r="L509" s="109">
        <v>22048.38</v>
      </c>
    </row>
    <row r="510" spans="1:12" ht="30">
      <c r="A510" s="23">
        <v>24</v>
      </c>
      <c r="B510" s="47" t="s">
        <v>350</v>
      </c>
      <c r="C510" s="78"/>
      <c r="D510" s="78"/>
      <c r="E510" s="78"/>
      <c r="F510" s="76"/>
      <c r="G510" s="110">
        <v>4733.8</v>
      </c>
      <c r="H510" s="78"/>
      <c r="I510" s="111"/>
      <c r="J510" s="111"/>
      <c r="K510" s="111"/>
      <c r="L510" s="111"/>
    </row>
    <row r="511" spans="1:12">
      <c r="A511" s="96" t="s">
        <v>351</v>
      </c>
      <c r="B511" s="93" t="s">
        <v>353</v>
      </c>
      <c r="C511" s="96">
        <v>135.6</v>
      </c>
      <c r="D511" s="96" t="s">
        <v>61</v>
      </c>
      <c r="E511" s="96">
        <v>24</v>
      </c>
      <c r="F511" s="93" t="s">
        <v>930</v>
      </c>
      <c r="G511" s="107">
        <v>4733.8</v>
      </c>
      <c r="H511" s="97"/>
      <c r="I511" s="98"/>
      <c r="J511" s="98"/>
      <c r="K511" s="98"/>
      <c r="L511" s="98"/>
    </row>
    <row r="512" spans="1:12">
      <c r="A512" s="96"/>
      <c r="B512" s="93"/>
      <c r="C512" s="96"/>
      <c r="D512" s="96"/>
      <c r="E512" s="96"/>
      <c r="F512" s="93"/>
      <c r="G512" s="107"/>
      <c r="H512" s="97"/>
      <c r="I512" s="77">
        <v>1</v>
      </c>
      <c r="J512" s="75" t="s">
        <v>917</v>
      </c>
      <c r="K512" s="108">
        <v>135.6</v>
      </c>
      <c r="L512" s="109">
        <v>4733.8</v>
      </c>
    </row>
    <row r="513" spans="1:12" ht="30">
      <c r="A513" s="23">
        <v>25</v>
      </c>
      <c r="B513" s="47" t="s">
        <v>354</v>
      </c>
      <c r="C513" s="78"/>
      <c r="D513" s="78"/>
      <c r="E513" s="78"/>
      <c r="F513" s="76"/>
      <c r="G513" s="110">
        <v>187.37</v>
      </c>
      <c r="H513" s="78"/>
      <c r="I513" s="111"/>
      <c r="J513" s="111"/>
      <c r="K513" s="111"/>
      <c r="L513" s="111"/>
    </row>
    <row r="514" spans="1:12">
      <c r="A514" s="96" t="s">
        <v>355</v>
      </c>
      <c r="B514" s="93" t="s">
        <v>256</v>
      </c>
      <c r="C514" s="96">
        <v>4</v>
      </c>
      <c r="D514" s="96" t="s">
        <v>49</v>
      </c>
      <c r="E514" s="96">
        <v>25</v>
      </c>
      <c r="F514" s="93" t="s">
        <v>354</v>
      </c>
      <c r="G514" s="107">
        <v>32.799999999999997</v>
      </c>
      <c r="H514" s="97"/>
      <c r="I514" s="98"/>
      <c r="J514" s="98"/>
      <c r="K514" s="98"/>
      <c r="L514" s="98"/>
    </row>
    <row r="515" spans="1:12">
      <c r="A515" s="96"/>
      <c r="B515" s="93"/>
      <c r="C515" s="96"/>
      <c r="D515" s="96"/>
      <c r="E515" s="96"/>
      <c r="F515" s="93"/>
      <c r="G515" s="107"/>
      <c r="H515" s="97"/>
      <c r="I515" s="77">
        <v>1</v>
      </c>
      <c r="J515" s="75" t="s">
        <v>917</v>
      </c>
      <c r="K515" s="108">
        <v>4</v>
      </c>
      <c r="L515" s="109">
        <v>32.799999999999997</v>
      </c>
    </row>
    <row r="516" spans="1:12">
      <c r="A516" s="95" t="s">
        <v>356</v>
      </c>
      <c r="B516" s="94" t="s">
        <v>259</v>
      </c>
      <c r="C516" s="95">
        <v>3.87</v>
      </c>
      <c r="D516" s="95" t="s">
        <v>49</v>
      </c>
      <c r="E516" s="95">
        <v>25</v>
      </c>
      <c r="F516" s="94" t="s">
        <v>354</v>
      </c>
      <c r="G516" s="102">
        <v>154.57</v>
      </c>
      <c r="H516" s="103"/>
      <c r="I516" s="104"/>
      <c r="J516" s="104"/>
      <c r="K516" s="104"/>
      <c r="L516" s="104"/>
    </row>
    <row r="517" spans="1:12">
      <c r="A517" s="95"/>
      <c r="B517" s="94"/>
      <c r="C517" s="95"/>
      <c r="D517" s="95"/>
      <c r="E517" s="95"/>
      <c r="F517" s="94"/>
      <c r="G517" s="102"/>
      <c r="H517" s="103"/>
      <c r="I517" s="78">
        <v>1</v>
      </c>
      <c r="J517" s="76" t="s">
        <v>917</v>
      </c>
      <c r="K517" s="105">
        <v>3.87</v>
      </c>
      <c r="L517" s="106">
        <v>154.57</v>
      </c>
    </row>
    <row r="518" spans="1:12" ht="30">
      <c r="A518" s="17">
        <v>26</v>
      </c>
      <c r="B518" s="46" t="s">
        <v>357</v>
      </c>
      <c r="C518" s="77"/>
      <c r="D518" s="77"/>
      <c r="E518" s="77"/>
      <c r="F518" s="75"/>
      <c r="G518" s="101">
        <v>507440.26</v>
      </c>
      <c r="H518" s="77"/>
      <c r="I518" s="79"/>
      <c r="J518" s="79"/>
      <c r="K518" s="79"/>
      <c r="L518" s="79"/>
    </row>
    <row r="519" spans="1:12">
      <c r="A519" s="95" t="s">
        <v>358</v>
      </c>
      <c r="B519" s="94" t="s">
        <v>360</v>
      </c>
      <c r="C519" s="95">
        <v>15</v>
      </c>
      <c r="D519" s="95" t="s">
        <v>38</v>
      </c>
      <c r="E519" s="95">
        <v>26</v>
      </c>
      <c r="F519" s="94" t="s">
        <v>357</v>
      </c>
      <c r="G519" s="102">
        <v>549.6</v>
      </c>
      <c r="H519" s="103"/>
      <c r="I519" s="104"/>
      <c r="J519" s="104"/>
      <c r="K519" s="104"/>
      <c r="L519" s="104"/>
    </row>
    <row r="520" spans="1:12">
      <c r="A520" s="95"/>
      <c r="B520" s="94"/>
      <c r="C520" s="95"/>
      <c r="D520" s="95"/>
      <c r="E520" s="95"/>
      <c r="F520" s="94"/>
      <c r="G520" s="102"/>
      <c r="H520" s="103"/>
      <c r="I520" s="78">
        <v>1</v>
      </c>
      <c r="J520" s="76" t="s">
        <v>917</v>
      </c>
      <c r="K520" s="105">
        <v>15</v>
      </c>
      <c r="L520" s="106">
        <v>549.6</v>
      </c>
    </row>
    <row r="521" spans="1:12">
      <c r="A521" s="96" t="s">
        <v>361</v>
      </c>
      <c r="B521" s="93" t="s">
        <v>363</v>
      </c>
      <c r="C521" s="96">
        <v>32</v>
      </c>
      <c r="D521" s="96" t="s">
        <v>38</v>
      </c>
      <c r="E521" s="96">
        <v>26</v>
      </c>
      <c r="F521" s="93" t="s">
        <v>357</v>
      </c>
      <c r="G521" s="107">
        <v>638.72</v>
      </c>
      <c r="H521" s="97"/>
      <c r="I521" s="98"/>
      <c r="J521" s="98"/>
      <c r="K521" s="98"/>
      <c r="L521" s="98"/>
    </row>
    <row r="522" spans="1:12">
      <c r="A522" s="96"/>
      <c r="B522" s="93"/>
      <c r="C522" s="96"/>
      <c r="D522" s="96"/>
      <c r="E522" s="96"/>
      <c r="F522" s="93"/>
      <c r="G522" s="107"/>
      <c r="H522" s="97"/>
      <c r="I522" s="77">
        <v>1</v>
      </c>
      <c r="J522" s="75" t="s">
        <v>917</v>
      </c>
      <c r="K522" s="108">
        <v>32</v>
      </c>
      <c r="L522" s="109">
        <v>638.72</v>
      </c>
    </row>
    <row r="523" spans="1:12">
      <c r="A523" s="95" t="s">
        <v>364</v>
      </c>
      <c r="B523" s="94" t="s">
        <v>366</v>
      </c>
      <c r="C523" s="95">
        <v>6</v>
      </c>
      <c r="D523" s="95" t="s">
        <v>38</v>
      </c>
      <c r="E523" s="95">
        <v>26</v>
      </c>
      <c r="F523" s="94" t="s">
        <v>357</v>
      </c>
      <c r="G523" s="102">
        <v>82.32</v>
      </c>
      <c r="H523" s="103"/>
      <c r="I523" s="104"/>
      <c r="J523" s="104"/>
      <c r="K523" s="104"/>
      <c r="L523" s="104"/>
    </row>
    <row r="524" spans="1:12">
      <c r="A524" s="95"/>
      <c r="B524" s="94"/>
      <c r="C524" s="95"/>
      <c r="D524" s="95"/>
      <c r="E524" s="95"/>
      <c r="F524" s="94"/>
      <c r="G524" s="102"/>
      <c r="H524" s="103"/>
      <c r="I524" s="78">
        <v>1</v>
      </c>
      <c r="J524" s="76" t="s">
        <v>917</v>
      </c>
      <c r="K524" s="105">
        <v>6</v>
      </c>
      <c r="L524" s="106">
        <v>82.32</v>
      </c>
    </row>
    <row r="525" spans="1:12">
      <c r="A525" s="96" t="s">
        <v>367</v>
      </c>
      <c r="B525" s="93" t="s">
        <v>369</v>
      </c>
      <c r="C525" s="96">
        <v>4</v>
      </c>
      <c r="D525" s="96" t="s">
        <v>38</v>
      </c>
      <c r="E525" s="96">
        <v>26</v>
      </c>
      <c r="F525" s="93" t="s">
        <v>357</v>
      </c>
      <c r="G525" s="107">
        <v>77.56</v>
      </c>
      <c r="H525" s="97"/>
      <c r="I525" s="98"/>
      <c r="J525" s="98"/>
      <c r="K525" s="98"/>
      <c r="L525" s="98"/>
    </row>
    <row r="526" spans="1:12">
      <c r="A526" s="96"/>
      <c r="B526" s="93"/>
      <c r="C526" s="96"/>
      <c r="D526" s="96"/>
      <c r="E526" s="96"/>
      <c r="F526" s="93"/>
      <c r="G526" s="107"/>
      <c r="H526" s="97"/>
      <c r="I526" s="77">
        <v>1</v>
      </c>
      <c r="J526" s="75" t="s">
        <v>917</v>
      </c>
      <c r="K526" s="108">
        <v>4</v>
      </c>
      <c r="L526" s="109">
        <v>77.56</v>
      </c>
    </row>
    <row r="527" spans="1:12">
      <c r="A527" s="95" t="s">
        <v>370</v>
      </c>
      <c r="B527" s="94" t="s">
        <v>372</v>
      </c>
      <c r="C527" s="95">
        <v>1</v>
      </c>
      <c r="D527" s="95" t="s">
        <v>38</v>
      </c>
      <c r="E527" s="95">
        <v>26</v>
      </c>
      <c r="F527" s="94" t="s">
        <v>357</v>
      </c>
      <c r="G527" s="102">
        <v>40.159999999999997</v>
      </c>
      <c r="H527" s="103"/>
      <c r="I527" s="104"/>
      <c r="J527" s="104"/>
      <c r="K527" s="104"/>
      <c r="L527" s="104"/>
    </row>
    <row r="528" spans="1:12">
      <c r="A528" s="95"/>
      <c r="B528" s="94"/>
      <c r="C528" s="95"/>
      <c r="D528" s="95"/>
      <c r="E528" s="95"/>
      <c r="F528" s="94"/>
      <c r="G528" s="102"/>
      <c r="H528" s="103"/>
      <c r="I528" s="78">
        <v>1</v>
      </c>
      <c r="J528" s="76" t="s">
        <v>917</v>
      </c>
      <c r="K528" s="105">
        <v>1</v>
      </c>
      <c r="L528" s="106">
        <v>40.159999999999997</v>
      </c>
    </row>
    <row r="529" spans="1:12">
      <c r="A529" s="96" t="s">
        <v>373</v>
      </c>
      <c r="B529" s="93" t="s">
        <v>375</v>
      </c>
      <c r="C529" s="96">
        <v>8</v>
      </c>
      <c r="D529" s="96" t="s">
        <v>38</v>
      </c>
      <c r="E529" s="96">
        <v>26</v>
      </c>
      <c r="F529" s="93" t="s">
        <v>357</v>
      </c>
      <c r="G529" s="107">
        <v>112.72</v>
      </c>
      <c r="H529" s="97"/>
      <c r="I529" s="98"/>
      <c r="J529" s="98"/>
      <c r="K529" s="98"/>
      <c r="L529" s="98"/>
    </row>
    <row r="530" spans="1:12">
      <c r="A530" s="96"/>
      <c r="B530" s="93"/>
      <c r="C530" s="96"/>
      <c r="D530" s="96"/>
      <c r="E530" s="96"/>
      <c r="F530" s="93"/>
      <c r="G530" s="107"/>
      <c r="H530" s="97"/>
      <c r="I530" s="77">
        <v>1</v>
      </c>
      <c r="J530" s="75" t="s">
        <v>917</v>
      </c>
      <c r="K530" s="108">
        <v>8</v>
      </c>
      <c r="L530" s="109">
        <v>112.72</v>
      </c>
    </row>
    <row r="531" spans="1:12">
      <c r="A531" s="95" t="s">
        <v>376</v>
      </c>
      <c r="B531" s="94" t="s">
        <v>378</v>
      </c>
      <c r="C531" s="95">
        <v>1</v>
      </c>
      <c r="D531" s="95" t="s">
        <v>38</v>
      </c>
      <c r="E531" s="95">
        <v>26</v>
      </c>
      <c r="F531" s="94" t="s">
        <v>357</v>
      </c>
      <c r="G531" s="102">
        <v>24.94</v>
      </c>
      <c r="H531" s="103"/>
      <c r="I531" s="104"/>
      <c r="J531" s="104"/>
      <c r="K531" s="104"/>
      <c r="L531" s="104"/>
    </row>
    <row r="532" spans="1:12">
      <c r="A532" s="95"/>
      <c r="B532" s="94"/>
      <c r="C532" s="95"/>
      <c r="D532" s="95"/>
      <c r="E532" s="95"/>
      <c r="F532" s="94"/>
      <c r="G532" s="102"/>
      <c r="H532" s="103"/>
      <c r="I532" s="78">
        <v>1</v>
      </c>
      <c r="J532" s="76" t="s">
        <v>917</v>
      </c>
      <c r="K532" s="105">
        <v>1</v>
      </c>
      <c r="L532" s="106">
        <v>24.94</v>
      </c>
    </row>
    <row r="533" spans="1:12">
      <c r="A533" s="96" t="s">
        <v>379</v>
      </c>
      <c r="B533" s="93" t="s">
        <v>381</v>
      </c>
      <c r="C533" s="96">
        <v>444</v>
      </c>
      <c r="D533" s="96" t="s">
        <v>38</v>
      </c>
      <c r="E533" s="96">
        <v>26</v>
      </c>
      <c r="F533" s="93" t="s">
        <v>357</v>
      </c>
      <c r="G533" s="107">
        <v>13923.84</v>
      </c>
      <c r="H533" s="97"/>
      <c r="I533" s="98"/>
      <c r="J533" s="98"/>
      <c r="K533" s="98"/>
      <c r="L533" s="98"/>
    </row>
    <row r="534" spans="1:12">
      <c r="A534" s="96"/>
      <c r="B534" s="93"/>
      <c r="C534" s="96"/>
      <c r="D534" s="96"/>
      <c r="E534" s="96"/>
      <c r="F534" s="93"/>
      <c r="G534" s="107"/>
      <c r="H534" s="97"/>
      <c r="I534" s="77">
        <v>1</v>
      </c>
      <c r="J534" s="75" t="s">
        <v>917</v>
      </c>
      <c r="K534" s="108">
        <v>444</v>
      </c>
      <c r="L534" s="109">
        <v>13923.84</v>
      </c>
    </row>
    <row r="535" spans="1:12">
      <c r="A535" s="95" t="s">
        <v>382</v>
      </c>
      <c r="B535" s="94" t="s">
        <v>384</v>
      </c>
      <c r="C535" s="95">
        <v>502</v>
      </c>
      <c r="D535" s="95" t="s">
        <v>38</v>
      </c>
      <c r="E535" s="95">
        <v>26</v>
      </c>
      <c r="F535" s="94" t="s">
        <v>357</v>
      </c>
      <c r="G535" s="102">
        <v>4086.28</v>
      </c>
      <c r="H535" s="103"/>
      <c r="I535" s="104"/>
      <c r="J535" s="104"/>
      <c r="K535" s="104"/>
      <c r="L535" s="104"/>
    </row>
    <row r="536" spans="1:12">
      <c r="A536" s="95"/>
      <c r="B536" s="94"/>
      <c r="C536" s="95"/>
      <c r="D536" s="95"/>
      <c r="E536" s="95"/>
      <c r="F536" s="94"/>
      <c r="G536" s="102"/>
      <c r="H536" s="103"/>
      <c r="I536" s="78">
        <v>1</v>
      </c>
      <c r="J536" s="76" t="s">
        <v>917</v>
      </c>
      <c r="K536" s="105">
        <v>502</v>
      </c>
      <c r="L536" s="106">
        <v>4086.28</v>
      </c>
    </row>
    <row r="537" spans="1:12">
      <c r="A537" s="96" t="s">
        <v>385</v>
      </c>
      <c r="B537" s="93" t="s">
        <v>387</v>
      </c>
      <c r="C537" s="99">
        <v>1260</v>
      </c>
      <c r="D537" s="96" t="s">
        <v>61</v>
      </c>
      <c r="E537" s="96">
        <v>26</v>
      </c>
      <c r="F537" s="93" t="s">
        <v>357</v>
      </c>
      <c r="G537" s="107">
        <v>4372.2</v>
      </c>
      <c r="H537" s="97"/>
      <c r="I537" s="98"/>
      <c r="J537" s="98"/>
      <c r="K537" s="98"/>
      <c r="L537" s="98"/>
    </row>
    <row r="538" spans="1:12">
      <c r="A538" s="96"/>
      <c r="B538" s="93"/>
      <c r="C538" s="99"/>
      <c r="D538" s="96"/>
      <c r="E538" s="96"/>
      <c r="F538" s="93"/>
      <c r="G538" s="107"/>
      <c r="H538" s="97"/>
      <c r="I538" s="77">
        <v>1</v>
      </c>
      <c r="J538" s="75" t="s">
        <v>917</v>
      </c>
      <c r="K538" s="112">
        <v>1260</v>
      </c>
      <c r="L538" s="109">
        <v>4372.2</v>
      </c>
    </row>
    <row r="539" spans="1:12">
      <c r="A539" s="95" t="s">
        <v>388</v>
      </c>
      <c r="B539" s="94" t="s">
        <v>390</v>
      </c>
      <c r="C539" s="100">
        <v>2165</v>
      </c>
      <c r="D539" s="95" t="s">
        <v>61</v>
      </c>
      <c r="E539" s="95">
        <v>26</v>
      </c>
      <c r="F539" s="94" t="s">
        <v>357</v>
      </c>
      <c r="G539" s="102">
        <v>39229.800000000003</v>
      </c>
      <c r="H539" s="103"/>
      <c r="I539" s="104"/>
      <c r="J539" s="104"/>
      <c r="K539" s="104"/>
      <c r="L539" s="104"/>
    </row>
    <row r="540" spans="1:12">
      <c r="A540" s="95"/>
      <c r="B540" s="94"/>
      <c r="C540" s="100"/>
      <c r="D540" s="95"/>
      <c r="E540" s="95"/>
      <c r="F540" s="94"/>
      <c r="G540" s="102"/>
      <c r="H540" s="103"/>
      <c r="I540" s="78">
        <v>1</v>
      </c>
      <c r="J540" s="76" t="s">
        <v>917</v>
      </c>
      <c r="K540" s="113">
        <v>2165</v>
      </c>
      <c r="L540" s="106">
        <v>39229.800000000003</v>
      </c>
    </row>
    <row r="541" spans="1:12">
      <c r="A541" s="96" t="s">
        <v>391</v>
      </c>
      <c r="B541" s="93" t="s">
        <v>393</v>
      </c>
      <c r="C541" s="96">
        <v>550</v>
      </c>
      <c r="D541" s="96" t="s">
        <v>61</v>
      </c>
      <c r="E541" s="96">
        <v>26</v>
      </c>
      <c r="F541" s="93" t="s">
        <v>357</v>
      </c>
      <c r="G541" s="107">
        <v>15218.5</v>
      </c>
      <c r="H541" s="97"/>
      <c r="I541" s="98"/>
      <c r="J541" s="98"/>
      <c r="K541" s="98"/>
      <c r="L541" s="98"/>
    </row>
    <row r="542" spans="1:12">
      <c r="A542" s="96"/>
      <c r="B542" s="93"/>
      <c r="C542" s="96"/>
      <c r="D542" s="96"/>
      <c r="E542" s="96"/>
      <c r="F542" s="93"/>
      <c r="G542" s="107"/>
      <c r="H542" s="97"/>
      <c r="I542" s="77">
        <v>1</v>
      </c>
      <c r="J542" s="75" t="s">
        <v>917</v>
      </c>
      <c r="K542" s="108">
        <v>550</v>
      </c>
      <c r="L542" s="109">
        <v>15218.5</v>
      </c>
    </row>
    <row r="543" spans="1:12">
      <c r="A543" s="95" t="s">
        <v>394</v>
      </c>
      <c r="B543" s="94" t="s">
        <v>396</v>
      </c>
      <c r="C543" s="100">
        <v>3460</v>
      </c>
      <c r="D543" s="95" t="s">
        <v>61</v>
      </c>
      <c r="E543" s="95">
        <v>26</v>
      </c>
      <c r="F543" s="94" t="s">
        <v>357</v>
      </c>
      <c r="G543" s="102">
        <v>17300</v>
      </c>
      <c r="H543" s="103"/>
      <c r="I543" s="104"/>
      <c r="J543" s="104"/>
      <c r="K543" s="104"/>
      <c r="L543" s="104"/>
    </row>
    <row r="544" spans="1:12">
      <c r="A544" s="95"/>
      <c r="B544" s="94"/>
      <c r="C544" s="100"/>
      <c r="D544" s="95"/>
      <c r="E544" s="95"/>
      <c r="F544" s="94"/>
      <c r="G544" s="102"/>
      <c r="H544" s="103"/>
      <c r="I544" s="78">
        <v>1</v>
      </c>
      <c r="J544" s="76" t="s">
        <v>917</v>
      </c>
      <c r="K544" s="113">
        <v>3460</v>
      </c>
      <c r="L544" s="106">
        <v>17300</v>
      </c>
    </row>
    <row r="545" spans="1:12">
      <c r="A545" s="96" t="s">
        <v>397</v>
      </c>
      <c r="B545" s="93" t="s">
        <v>399</v>
      </c>
      <c r="C545" s="96">
        <v>280</v>
      </c>
      <c r="D545" s="96" t="s">
        <v>61</v>
      </c>
      <c r="E545" s="96">
        <v>26</v>
      </c>
      <c r="F545" s="93" t="s">
        <v>357</v>
      </c>
      <c r="G545" s="107">
        <v>8209.6</v>
      </c>
      <c r="H545" s="97"/>
      <c r="I545" s="98"/>
      <c r="J545" s="98"/>
      <c r="K545" s="98"/>
      <c r="L545" s="98"/>
    </row>
    <row r="546" spans="1:12">
      <c r="A546" s="96"/>
      <c r="B546" s="93"/>
      <c r="C546" s="96"/>
      <c r="D546" s="96"/>
      <c r="E546" s="96"/>
      <c r="F546" s="93"/>
      <c r="G546" s="107"/>
      <c r="H546" s="97"/>
      <c r="I546" s="77">
        <v>1</v>
      </c>
      <c r="J546" s="75" t="s">
        <v>917</v>
      </c>
      <c r="K546" s="108">
        <v>280</v>
      </c>
      <c r="L546" s="109">
        <v>8209.6</v>
      </c>
    </row>
    <row r="547" spans="1:12">
      <c r="A547" s="95" t="s">
        <v>400</v>
      </c>
      <c r="B547" s="94" t="s">
        <v>402</v>
      </c>
      <c r="C547" s="100">
        <v>1920</v>
      </c>
      <c r="D547" s="95" t="s">
        <v>61</v>
      </c>
      <c r="E547" s="95">
        <v>26</v>
      </c>
      <c r="F547" s="94" t="s">
        <v>357</v>
      </c>
      <c r="G547" s="102">
        <v>15513.6</v>
      </c>
      <c r="H547" s="103"/>
      <c r="I547" s="104"/>
      <c r="J547" s="104"/>
      <c r="K547" s="104"/>
      <c r="L547" s="104"/>
    </row>
    <row r="548" spans="1:12">
      <c r="A548" s="95"/>
      <c r="B548" s="94"/>
      <c r="C548" s="100"/>
      <c r="D548" s="95"/>
      <c r="E548" s="95"/>
      <c r="F548" s="94"/>
      <c r="G548" s="102"/>
      <c r="H548" s="103"/>
      <c r="I548" s="78">
        <v>1</v>
      </c>
      <c r="J548" s="76" t="s">
        <v>917</v>
      </c>
      <c r="K548" s="113">
        <v>1920</v>
      </c>
      <c r="L548" s="106">
        <v>15513.6</v>
      </c>
    </row>
    <row r="549" spans="1:12">
      <c r="A549" s="96" t="s">
        <v>403</v>
      </c>
      <c r="B549" s="93" t="s">
        <v>405</v>
      </c>
      <c r="C549" s="96">
        <v>265</v>
      </c>
      <c r="D549" s="96" t="s">
        <v>61</v>
      </c>
      <c r="E549" s="96">
        <v>26</v>
      </c>
      <c r="F549" s="93" t="s">
        <v>357</v>
      </c>
      <c r="G549" s="107">
        <v>16477.7</v>
      </c>
      <c r="H549" s="97"/>
      <c r="I549" s="98"/>
      <c r="J549" s="98"/>
      <c r="K549" s="98"/>
      <c r="L549" s="98"/>
    </row>
    <row r="550" spans="1:12">
      <c r="A550" s="96"/>
      <c r="B550" s="93"/>
      <c r="C550" s="96"/>
      <c r="D550" s="96"/>
      <c r="E550" s="96"/>
      <c r="F550" s="93"/>
      <c r="G550" s="107"/>
      <c r="H550" s="97"/>
      <c r="I550" s="77">
        <v>1</v>
      </c>
      <c r="J550" s="75" t="s">
        <v>917</v>
      </c>
      <c r="K550" s="108">
        <v>265</v>
      </c>
      <c r="L550" s="109">
        <v>16477.7</v>
      </c>
    </row>
    <row r="551" spans="1:12">
      <c r="A551" s="95" t="s">
        <v>406</v>
      </c>
      <c r="B551" s="94" t="s">
        <v>408</v>
      </c>
      <c r="C551" s="95">
        <v>820</v>
      </c>
      <c r="D551" s="95" t="s">
        <v>61</v>
      </c>
      <c r="E551" s="95">
        <v>26</v>
      </c>
      <c r="F551" s="94" t="s">
        <v>357</v>
      </c>
      <c r="G551" s="102">
        <v>9052.7999999999993</v>
      </c>
      <c r="H551" s="103"/>
      <c r="I551" s="104"/>
      <c r="J551" s="104"/>
      <c r="K551" s="104"/>
      <c r="L551" s="104"/>
    </row>
    <row r="552" spans="1:12">
      <c r="A552" s="95"/>
      <c r="B552" s="94"/>
      <c r="C552" s="95"/>
      <c r="D552" s="95"/>
      <c r="E552" s="95"/>
      <c r="F552" s="94"/>
      <c r="G552" s="102"/>
      <c r="H552" s="103"/>
      <c r="I552" s="78">
        <v>1</v>
      </c>
      <c r="J552" s="76" t="s">
        <v>917</v>
      </c>
      <c r="K552" s="105">
        <v>820</v>
      </c>
      <c r="L552" s="106">
        <v>9052.7999999999993</v>
      </c>
    </row>
    <row r="553" spans="1:12">
      <c r="A553" s="96" t="s">
        <v>409</v>
      </c>
      <c r="B553" s="93" t="s">
        <v>411</v>
      </c>
      <c r="C553" s="96">
        <v>770</v>
      </c>
      <c r="D553" s="96" t="s">
        <v>61</v>
      </c>
      <c r="E553" s="96">
        <v>26</v>
      </c>
      <c r="F553" s="93" t="s">
        <v>357</v>
      </c>
      <c r="G553" s="107">
        <v>86678.9</v>
      </c>
      <c r="H553" s="97"/>
      <c r="I553" s="98"/>
      <c r="J553" s="98"/>
      <c r="K553" s="98"/>
      <c r="L553" s="98"/>
    </row>
    <row r="554" spans="1:12">
      <c r="A554" s="96"/>
      <c r="B554" s="93"/>
      <c r="C554" s="96"/>
      <c r="D554" s="96"/>
      <c r="E554" s="96"/>
      <c r="F554" s="93"/>
      <c r="G554" s="107"/>
      <c r="H554" s="97"/>
      <c r="I554" s="77">
        <v>1</v>
      </c>
      <c r="J554" s="75" t="s">
        <v>917</v>
      </c>
      <c r="K554" s="108">
        <v>770</v>
      </c>
      <c r="L554" s="109">
        <v>86678.9</v>
      </c>
    </row>
    <row r="555" spans="1:12">
      <c r="A555" s="95" t="s">
        <v>412</v>
      </c>
      <c r="B555" s="94" t="s">
        <v>414</v>
      </c>
      <c r="C555" s="95">
        <v>1</v>
      </c>
      <c r="D555" s="95" t="s">
        <v>38</v>
      </c>
      <c r="E555" s="95">
        <v>26</v>
      </c>
      <c r="F555" s="94" t="s">
        <v>357</v>
      </c>
      <c r="G555" s="102">
        <v>629.02</v>
      </c>
      <c r="H555" s="103"/>
      <c r="I555" s="104"/>
      <c r="J555" s="104"/>
      <c r="K555" s="104"/>
      <c r="L555" s="104"/>
    </row>
    <row r="556" spans="1:12">
      <c r="A556" s="95"/>
      <c r="B556" s="94"/>
      <c r="C556" s="95"/>
      <c r="D556" s="95"/>
      <c r="E556" s="95"/>
      <c r="F556" s="94"/>
      <c r="G556" s="102"/>
      <c r="H556" s="103"/>
      <c r="I556" s="78">
        <v>1</v>
      </c>
      <c r="J556" s="76" t="s">
        <v>917</v>
      </c>
      <c r="K556" s="105">
        <v>1</v>
      </c>
      <c r="L556" s="106">
        <v>629.02</v>
      </c>
    </row>
    <row r="557" spans="1:12">
      <c r="A557" s="96" t="s">
        <v>415</v>
      </c>
      <c r="B557" s="93" t="s">
        <v>417</v>
      </c>
      <c r="C557" s="96">
        <v>1</v>
      </c>
      <c r="D557" s="96" t="s">
        <v>38</v>
      </c>
      <c r="E557" s="96">
        <v>26</v>
      </c>
      <c r="F557" s="93" t="s">
        <v>357</v>
      </c>
      <c r="G557" s="107">
        <v>455.2</v>
      </c>
      <c r="H557" s="97"/>
      <c r="I557" s="98"/>
      <c r="J557" s="98"/>
      <c r="K557" s="98"/>
      <c r="L557" s="98"/>
    </row>
    <row r="558" spans="1:12">
      <c r="A558" s="96"/>
      <c r="B558" s="93"/>
      <c r="C558" s="96"/>
      <c r="D558" s="96"/>
      <c r="E558" s="96"/>
      <c r="F558" s="93"/>
      <c r="G558" s="107"/>
      <c r="H558" s="97"/>
      <c r="I558" s="77">
        <v>1</v>
      </c>
      <c r="J558" s="75" t="s">
        <v>917</v>
      </c>
      <c r="K558" s="108">
        <v>1</v>
      </c>
      <c r="L558" s="109">
        <v>455.2</v>
      </c>
    </row>
    <row r="559" spans="1:12">
      <c r="A559" s="95" t="s">
        <v>418</v>
      </c>
      <c r="B559" s="94" t="s">
        <v>420</v>
      </c>
      <c r="C559" s="95">
        <v>19</v>
      </c>
      <c r="D559" s="95" t="s">
        <v>38</v>
      </c>
      <c r="E559" s="95">
        <v>26</v>
      </c>
      <c r="F559" s="94" t="s">
        <v>357</v>
      </c>
      <c r="G559" s="102">
        <v>689.51</v>
      </c>
      <c r="H559" s="103"/>
      <c r="I559" s="104"/>
      <c r="J559" s="104"/>
      <c r="K559" s="104"/>
      <c r="L559" s="104"/>
    </row>
    <row r="560" spans="1:12">
      <c r="A560" s="95"/>
      <c r="B560" s="94"/>
      <c r="C560" s="95"/>
      <c r="D560" s="95"/>
      <c r="E560" s="95"/>
      <c r="F560" s="94"/>
      <c r="G560" s="102"/>
      <c r="H560" s="103"/>
      <c r="I560" s="78">
        <v>1</v>
      </c>
      <c r="J560" s="76" t="s">
        <v>917</v>
      </c>
      <c r="K560" s="105">
        <v>19</v>
      </c>
      <c r="L560" s="106">
        <v>689.51</v>
      </c>
    </row>
    <row r="561" spans="1:12">
      <c r="A561" s="96" t="s">
        <v>421</v>
      </c>
      <c r="B561" s="93" t="s">
        <v>423</v>
      </c>
      <c r="C561" s="96">
        <v>14</v>
      </c>
      <c r="D561" s="96" t="s">
        <v>38</v>
      </c>
      <c r="E561" s="96">
        <v>26</v>
      </c>
      <c r="F561" s="93" t="s">
        <v>357</v>
      </c>
      <c r="G561" s="107">
        <v>242.76</v>
      </c>
      <c r="H561" s="97"/>
      <c r="I561" s="98"/>
      <c r="J561" s="98"/>
      <c r="K561" s="98"/>
      <c r="L561" s="98"/>
    </row>
    <row r="562" spans="1:12">
      <c r="A562" s="96"/>
      <c r="B562" s="93"/>
      <c r="C562" s="96"/>
      <c r="D562" s="96"/>
      <c r="E562" s="96"/>
      <c r="F562" s="93"/>
      <c r="G562" s="107"/>
      <c r="H562" s="97"/>
      <c r="I562" s="77">
        <v>1</v>
      </c>
      <c r="J562" s="75" t="s">
        <v>917</v>
      </c>
      <c r="K562" s="108">
        <v>14</v>
      </c>
      <c r="L562" s="109">
        <v>242.76</v>
      </c>
    </row>
    <row r="563" spans="1:12">
      <c r="A563" s="95" t="s">
        <v>424</v>
      </c>
      <c r="B563" s="94" t="s">
        <v>426</v>
      </c>
      <c r="C563" s="95">
        <v>4</v>
      </c>
      <c r="D563" s="95" t="s">
        <v>38</v>
      </c>
      <c r="E563" s="95">
        <v>26</v>
      </c>
      <c r="F563" s="94" t="s">
        <v>357</v>
      </c>
      <c r="G563" s="102">
        <v>284.56</v>
      </c>
      <c r="H563" s="103"/>
      <c r="I563" s="104"/>
      <c r="J563" s="104"/>
      <c r="K563" s="104"/>
      <c r="L563" s="104"/>
    </row>
    <row r="564" spans="1:12">
      <c r="A564" s="95"/>
      <c r="B564" s="94"/>
      <c r="C564" s="95"/>
      <c r="D564" s="95"/>
      <c r="E564" s="95"/>
      <c r="F564" s="94"/>
      <c r="G564" s="102"/>
      <c r="H564" s="103"/>
      <c r="I564" s="78">
        <v>1</v>
      </c>
      <c r="J564" s="76" t="s">
        <v>917</v>
      </c>
      <c r="K564" s="105">
        <v>4</v>
      </c>
      <c r="L564" s="106">
        <v>284.56</v>
      </c>
    </row>
    <row r="565" spans="1:12">
      <c r="A565" s="96" t="s">
        <v>427</v>
      </c>
      <c r="B565" s="93" t="s">
        <v>429</v>
      </c>
      <c r="C565" s="96">
        <v>2</v>
      </c>
      <c r="D565" s="96" t="s">
        <v>38</v>
      </c>
      <c r="E565" s="96">
        <v>26</v>
      </c>
      <c r="F565" s="93" t="s">
        <v>357</v>
      </c>
      <c r="G565" s="107">
        <v>148.62</v>
      </c>
      <c r="H565" s="97"/>
      <c r="I565" s="98"/>
      <c r="J565" s="98"/>
      <c r="K565" s="98"/>
      <c r="L565" s="98"/>
    </row>
    <row r="566" spans="1:12">
      <c r="A566" s="96"/>
      <c r="B566" s="93"/>
      <c r="C566" s="96"/>
      <c r="D566" s="96"/>
      <c r="E566" s="96"/>
      <c r="F566" s="93"/>
      <c r="G566" s="107"/>
      <c r="H566" s="97"/>
      <c r="I566" s="77">
        <v>1</v>
      </c>
      <c r="J566" s="75" t="s">
        <v>917</v>
      </c>
      <c r="K566" s="108">
        <v>2</v>
      </c>
      <c r="L566" s="109">
        <v>148.62</v>
      </c>
    </row>
    <row r="567" spans="1:12">
      <c r="A567" s="95" t="s">
        <v>430</v>
      </c>
      <c r="B567" s="94" t="s">
        <v>432</v>
      </c>
      <c r="C567" s="95">
        <v>1</v>
      </c>
      <c r="D567" s="95" t="s">
        <v>38</v>
      </c>
      <c r="E567" s="95">
        <v>26</v>
      </c>
      <c r="F567" s="94" t="s">
        <v>357</v>
      </c>
      <c r="G567" s="102">
        <v>57.48</v>
      </c>
      <c r="H567" s="103"/>
      <c r="I567" s="104"/>
      <c r="J567" s="104"/>
      <c r="K567" s="104"/>
      <c r="L567" s="104"/>
    </row>
    <row r="568" spans="1:12">
      <c r="A568" s="95"/>
      <c r="B568" s="94"/>
      <c r="C568" s="95"/>
      <c r="D568" s="95"/>
      <c r="E568" s="95"/>
      <c r="F568" s="94"/>
      <c r="G568" s="102"/>
      <c r="H568" s="103"/>
      <c r="I568" s="78">
        <v>1</v>
      </c>
      <c r="J568" s="76" t="s">
        <v>917</v>
      </c>
      <c r="K568" s="105">
        <v>1</v>
      </c>
      <c r="L568" s="106">
        <v>57.48</v>
      </c>
    </row>
    <row r="569" spans="1:12">
      <c r="A569" s="96" t="s">
        <v>433</v>
      </c>
      <c r="B569" s="93" t="s">
        <v>435</v>
      </c>
      <c r="C569" s="96">
        <v>10</v>
      </c>
      <c r="D569" s="96" t="s">
        <v>38</v>
      </c>
      <c r="E569" s="96">
        <v>26</v>
      </c>
      <c r="F569" s="93" t="s">
        <v>357</v>
      </c>
      <c r="G569" s="107">
        <v>429</v>
      </c>
      <c r="H569" s="97"/>
      <c r="I569" s="98"/>
      <c r="J569" s="98"/>
      <c r="K569" s="98"/>
      <c r="L569" s="98"/>
    </row>
    <row r="570" spans="1:12">
      <c r="A570" s="96"/>
      <c r="B570" s="93"/>
      <c r="C570" s="96"/>
      <c r="D570" s="96"/>
      <c r="E570" s="96"/>
      <c r="F570" s="93"/>
      <c r="G570" s="107"/>
      <c r="H570" s="97"/>
      <c r="I570" s="77">
        <v>1</v>
      </c>
      <c r="J570" s="75" t="s">
        <v>917</v>
      </c>
      <c r="K570" s="108">
        <v>10</v>
      </c>
      <c r="L570" s="109">
        <v>429</v>
      </c>
    </row>
    <row r="571" spans="1:12">
      <c r="A571" s="95" t="s">
        <v>436</v>
      </c>
      <c r="B571" s="94" t="s">
        <v>438</v>
      </c>
      <c r="C571" s="95">
        <v>6</v>
      </c>
      <c r="D571" s="95" t="s">
        <v>38</v>
      </c>
      <c r="E571" s="95">
        <v>26</v>
      </c>
      <c r="F571" s="94" t="s">
        <v>357</v>
      </c>
      <c r="G571" s="102">
        <v>230.52</v>
      </c>
      <c r="H571" s="103"/>
      <c r="I571" s="104"/>
      <c r="J571" s="104"/>
      <c r="K571" s="104"/>
      <c r="L571" s="104"/>
    </row>
    <row r="572" spans="1:12">
      <c r="A572" s="95"/>
      <c r="B572" s="94"/>
      <c r="C572" s="95"/>
      <c r="D572" s="95"/>
      <c r="E572" s="95"/>
      <c r="F572" s="94"/>
      <c r="G572" s="102"/>
      <c r="H572" s="103"/>
      <c r="I572" s="78">
        <v>1</v>
      </c>
      <c r="J572" s="76" t="s">
        <v>917</v>
      </c>
      <c r="K572" s="105">
        <v>6</v>
      </c>
      <c r="L572" s="106">
        <v>230.52</v>
      </c>
    </row>
    <row r="573" spans="1:12">
      <c r="A573" s="96" t="s">
        <v>439</v>
      </c>
      <c r="B573" s="93" t="s">
        <v>441</v>
      </c>
      <c r="C573" s="96">
        <v>1</v>
      </c>
      <c r="D573" s="96" t="s">
        <v>38</v>
      </c>
      <c r="E573" s="96">
        <v>26</v>
      </c>
      <c r="F573" s="93" t="s">
        <v>357</v>
      </c>
      <c r="G573" s="107">
        <v>57.95</v>
      </c>
      <c r="H573" s="97"/>
      <c r="I573" s="98"/>
      <c r="J573" s="98"/>
      <c r="K573" s="98"/>
      <c r="L573" s="98"/>
    </row>
    <row r="574" spans="1:12">
      <c r="A574" s="96"/>
      <c r="B574" s="93"/>
      <c r="C574" s="96"/>
      <c r="D574" s="96"/>
      <c r="E574" s="96"/>
      <c r="F574" s="93"/>
      <c r="G574" s="107"/>
      <c r="H574" s="97"/>
      <c r="I574" s="77">
        <v>1</v>
      </c>
      <c r="J574" s="75" t="s">
        <v>917</v>
      </c>
      <c r="K574" s="108">
        <v>1</v>
      </c>
      <c r="L574" s="109">
        <v>57.95</v>
      </c>
    </row>
    <row r="575" spans="1:12">
      <c r="A575" s="95" t="s">
        <v>442</v>
      </c>
      <c r="B575" s="94" t="s">
        <v>444</v>
      </c>
      <c r="C575" s="95">
        <v>8</v>
      </c>
      <c r="D575" s="95" t="s">
        <v>38</v>
      </c>
      <c r="E575" s="95">
        <v>26</v>
      </c>
      <c r="F575" s="94" t="s">
        <v>357</v>
      </c>
      <c r="G575" s="102">
        <v>123.52</v>
      </c>
      <c r="H575" s="103"/>
      <c r="I575" s="104"/>
      <c r="J575" s="104"/>
      <c r="K575" s="104"/>
      <c r="L575" s="104"/>
    </row>
    <row r="576" spans="1:12">
      <c r="A576" s="95"/>
      <c r="B576" s="94"/>
      <c r="C576" s="95"/>
      <c r="D576" s="95"/>
      <c r="E576" s="95"/>
      <c r="F576" s="94"/>
      <c r="G576" s="102"/>
      <c r="H576" s="103"/>
      <c r="I576" s="78">
        <v>1</v>
      </c>
      <c r="J576" s="76" t="s">
        <v>917</v>
      </c>
      <c r="K576" s="105">
        <v>8</v>
      </c>
      <c r="L576" s="106">
        <v>123.52</v>
      </c>
    </row>
    <row r="577" spans="1:12">
      <c r="A577" s="96" t="s">
        <v>445</v>
      </c>
      <c r="B577" s="93" t="s">
        <v>447</v>
      </c>
      <c r="C577" s="96">
        <v>18</v>
      </c>
      <c r="D577" s="96" t="s">
        <v>38</v>
      </c>
      <c r="E577" s="96">
        <v>26</v>
      </c>
      <c r="F577" s="93" t="s">
        <v>357</v>
      </c>
      <c r="G577" s="107">
        <v>318.06</v>
      </c>
      <c r="H577" s="97"/>
      <c r="I577" s="98"/>
      <c r="J577" s="98"/>
      <c r="K577" s="98"/>
      <c r="L577" s="98"/>
    </row>
    <row r="578" spans="1:12">
      <c r="A578" s="96"/>
      <c r="B578" s="93"/>
      <c r="C578" s="96"/>
      <c r="D578" s="96"/>
      <c r="E578" s="96"/>
      <c r="F578" s="93"/>
      <c r="G578" s="107"/>
      <c r="H578" s="97"/>
      <c r="I578" s="77">
        <v>1</v>
      </c>
      <c r="J578" s="75" t="s">
        <v>917</v>
      </c>
      <c r="K578" s="108">
        <v>18</v>
      </c>
      <c r="L578" s="109">
        <v>318.06</v>
      </c>
    </row>
    <row r="579" spans="1:12">
      <c r="A579" s="95" t="s">
        <v>448</v>
      </c>
      <c r="B579" s="94" t="s">
        <v>450</v>
      </c>
      <c r="C579" s="95">
        <v>4</v>
      </c>
      <c r="D579" s="95" t="s">
        <v>38</v>
      </c>
      <c r="E579" s="95">
        <v>26</v>
      </c>
      <c r="F579" s="94" t="s">
        <v>357</v>
      </c>
      <c r="G579" s="102">
        <v>70.680000000000007</v>
      </c>
      <c r="H579" s="103"/>
      <c r="I579" s="104"/>
      <c r="J579" s="104"/>
      <c r="K579" s="104"/>
      <c r="L579" s="104"/>
    </row>
    <row r="580" spans="1:12">
      <c r="A580" s="95"/>
      <c r="B580" s="94"/>
      <c r="C580" s="95"/>
      <c r="D580" s="95"/>
      <c r="E580" s="95"/>
      <c r="F580" s="94"/>
      <c r="G580" s="102"/>
      <c r="H580" s="103"/>
      <c r="I580" s="78">
        <v>1</v>
      </c>
      <c r="J580" s="76" t="s">
        <v>917</v>
      </c>
      <c r="K580" s="105">
        <v>4</v>
      </c>
      <c r="L580" s="106">
        <v>70.680000000000007</v>
      </c>
    </row>
    <row r="581" spans="1:12">
      <c r="A581" s="96" t="s">
        <v>451</v>
      </c>
      <c r="B581" s="93" t="s">
        <v>453</v>
      </c>
      <c r="C581" s="96">
        <v>1</v>
      </c>
      <c r="D581" s="96" t="s">
        <v>38</v>
      </c>
      <c r="E581" s="96">
        <v>26</v>
      </c>
      <c r="F581" s="93" t="s">
        <v>357</v>
      </c>
      <c r="G581" s="107">
        <v>19.45</v>
      </c>
      <c r="H581" s="97"/>
      <c r="I581" s="98"/>
      <c r="J581" s="98"/>
      <c r="K581" s="98"/>
      <c r="L581" s="98"/>
    </row>
    <row r="582" spans="1:12">
      <c r="A582" s="96"/>
      <c r="B582" s="93"/>
      <c r="C582" s="96"/>
      <c r="D582" s="96"/>
      <c r="E582" s="96"/>
      <c r="F582" s="93"/>
      <c r="G582" s="107"/>
      <c r="H582" s="97"/>
      <c r="I582" s="77">
        <v>1</v>
      </c>
      <c r="J582" s="75" t="s">
        <v>917</v>
      </c>
      <c r="K582" s="108">
        <v>1</v>
      </c>
      <c r="L582" s="109">
        <v>19.45</v>
      </c>
    </row>
    <row r="583" spans="1:12">
      <c r="A583" s="95" t="s">
        <v>454</v>
      </c>
      <c r="B583" s="94" t="s">
        <v>456</v>
      </c>
      <c r="C583" s="95">
        <v>4</v>
      </c>
      <c r="D583" s="95" t="s">
        <v>38</v>
      </c>
      <c r="E583" s="95">
        <v>26</v>
      </c>
      <c r="F583" s="94" t="s">
        <v>357</v>
      </c>
      <c r="G583" s="102">
        <v>324.44</v>
      </c>
      <c r="H583" s="103"/>
      <c r="I583" s="104"/>
      <c r="J583" s="104"/>
      <c r="K583" s="104"/>
      <c r="L583" s="104"/>
    </row>
    <row r="584" spans="1:12">
      <c r="A584" s="95"/>
      <c r="B584" s="94"/>
      <c r="C584" s="95"/>
      <c r="D584" s="95"/>
      <c r="E584" s="95"/>
      <c r="F584" s="94"/>
      <c r="G584" s="102"/>
      <c r="H584" s="103"/>
      <c r="I584" s="78">
        <v>1</v>
      </c>
      <c r="J584" s="76" t="s">
        <v>917</v>
      </c>
      <c r="K584" s="105">
        <v>4</v>
      </c>
      <c r="L584" s="106">
        <v>324.44</v>
      </c>
    </row>
    <row r="585" spans="1:12">
      <c r="A585" s="96" t="s">
        <v>457</v>
      </c>
      <c r="B585" s="93" t="s">
        <v>459</v>
      </c>
      <c r="C585" s="96">
        <v>15</v>
      </c>
      <c r="D585" s="96" t="s">
        <v>38</v>
      </c>
      <c r="E585" s="96">
        <v>26</v>
      </c>
      <c r="F585" s="93" t="s">
        <v>357</v>
      </c>
      <c r="G585" s="107">
        <v>1269.9000000000001</v>
      </c>
      <c r="H585" s="97"/>
      <c r="I585" s="98"/>
      <c r="J585" s="98"/>
      <c r="K585" s="98"/>
      <c r="L585" s="98"/>
    </row>
    <row r="586" spans="1:12">
      <c r="A586" s="96"/>
      <c r="B586" s="93"/>
      <c r="C586" s="96"/>
      <c r="D586" s="96"/>
      <c r="E586" s="96"/>
      <c r="F586" s="93"/>
      <c r="G586" s="107"/>
      <c r="H586" s="97"/>
      <c r="I586" s="77">
        <v>1</v>
      </c>
      <c r="J586" s="75" t="s">
        <v>917</v>
      </c>
      <c r="K586" s="108">
        <v>15</v>
      </c>
      <c r="L586" s="109">
        <v>1269.9000000000001</v>
      </c>
    </row>
    <row r="587" spans="1:12">
      <c r="A587" s="95" t="s">
        <v>460</v>
      </c>
      <c r="B587" s="94" t="s">
        <v>462</v>
      </c>
      <c r="C587" s="95">
        <v>1</v>
      </c>
      <c r="D587" s="95" t="s">
        <v>38</v>
      </c>
      <c r="E587" s="95">
        <v>26</v>
      </c>
      <c r="F587" s="94" t="s">
        <v>357</v>
      </c>
      <c r="G587" s="102">
        <v>96.51</v>
      </c>
      <c r="H587" s="103"/>
      <c r="I587" s="104"/>
      <c r="J587" s="104"/>
      <c r="K587" s="104"/>
      <c r="L587" s="104"/>
    </row>
    <row r="588" spans="1:12">
      <c r="A588" s="95"/>
      <c r="B588" s="94"/>
      <c r="C588" s="95"/>
      <c r="D588" s="95"/>
      <c r="E588" s="95"/>
      <c r="F588" s="94"/>
      <c r="G588" s="102"/>
      <c r="H588" s="103"/>
      <c r="I588" s="78">
        <v>1</v>
      </c>
      <c r="J588" s="76" t="s">
        <v>917</v>
      </c>
      <c r="K588" s="105">
        <v>1</v>
      </c>
      <c r="L588" s="106">
        <v>96.51</v>
      </c>
    </row>
    <row r="589" spans="1:12">
      <c r="A589" s="96" t="s">
        <v>463</v>
      </c>
      <c r="B589" s="93" t="s">
        <v>465</v>
      </c>
      <c r="C589" s="96">
        <v>2</v>
      </c>
      <c r="D589" s="96" t="s">
        <v>38</v>
      </c>
      <c r="E589" s="96">
        <v>26</v>
      </c>
      <c r="F589" s="93" t="s">
        <v>357</v>
      </c>
      <c r="G589" s="107">
        <v>204.72</v>
      </c>
      <c r="H589" s="97"/>
      <c r="I589" s="98"/>
      <c r="J589" s="98"/>
      <c r="K589" s="98"/>
      <c r="L589" s="98"/>
    </row>
    <row r="590" spans="1:12">
      <c r="A590" s="96"/>
      <c r="B590" s="93"/>
      <c r="C590" s="96"/>
      <c r="D590" s="96"/>
      <c r="E590" s="96"/>
      <c r="F590" s="93"/>
      <c r="G590" s="107"/>
      <c r="H590" s="97"/>
      <c r="I590" s="77">
        <v>1</v>
      </c>
      <c r="J590" s="75" t="s">
        <v>917</v>
      </c>
      <c r="K590" s="108">
        <v>2</v>
      </c>
      <c r="L590" s="109">
        <v>204.72</v>
      </c>
    </row>
    <row r="591" spans="1:12">
      <c r="A591" s="95" t="s">
        <v>466</v>
      </c>
      <c r="B591" s="94" t="s">
        <v>468</v>
      </c>
      <c r="C591" s="95">
        <v>2</v>
      </c>
      <c r="D591" s="95" t="s">
        <v>38</v>
      </c>
      <c r="E591" s="95">
        <v>26</v>
      </c>
      <c r="F591" s="94" t="s">
        <v>357</v>
      </c>
      <c r="G591" s="102">
        <v>215.36</v>
      </c>
      <c r="H591" s="103"/>
      <c r="I591" s="104"/>
      <c r="J591" s="104"/>
      <c r="K591" s="104"/>
      <c r="L591" s="104"/>
    </row>
    <row r="592" spans="1:12">
      <c r="A592" s="95"/>
      <c r="B592" s="94"/>
      <c r="C592" s="95"/>
      <c r="D592" s="95"/>
      <c r="E592" s="95"/>
      <c r="F592" s="94"/>
      <c r="G592" s="102"/>
      <c r="H592" s="103"/>
      <c r="I592" s="78">
        <v>1</v>
      </c>
      <c r="J592" s="76" t="s">
        <v>917</v>
      </c>
      <c r="K592" s="105">
        <v>2</v>
      </c>
      <c r="L592" s="106">
        <v>215.36</v>
      </c>
    </row>
    <row r="593" spans="1:12">
      <c r="A593" s="96" t="s">
        <v>469</v>
      </c>
      <c r="B593" s="93" t="s">
        <v>471</v>
      </c>
      <c r="C593" s="96">
        <v>2</v>
      </c>
      <c r="D593" s="96" t="s">
        <v>38</v>
      </c>
      <c r="E593" s="96">
        <v>26</v>
      </c>
      <c r="F593" s="93" t="s">
        <v>357</v>
      </c>
      <c r="G593" s="107">
        <v>873.86</v>
      </c>
      <c r="H593" s="97"/>
      <c r="I593" s="98"/>
      <c r="J593" s="98"/>
      <c r="K593" s="98"/>
      <c r="L593" s="98"/>
    </row>
    <row r="594" spans="1:12">
      <c r="A594" s="96"/>
      <c r="B594" s="93"/>
      <c r="C594" s="96"/>
      <c r="D594" s="96"/>
      <c r="E594" s="96"/>
      <c r="F594" s="93"/>
      <c r="G594" s="107"/>
      <c r="H594" s="97"/>
      <c r="I594" s="77">
        <v>1</v>
      </c>
      <c r="J594" s="75" t="s">
        <v>917</v>
      </c>
      <c r="K594" s="108">
        <v>2</v>
      </c>
      <c r="L594" s="109">
        <v>873.86</v>
      </c>
    </row>
    <row r="595" spans="1:12">
      <c r="A595" s="95" t="s">
        <v>472</v>
      </c>
      <c r="B595" s="94" t="s">
        <v>474</v>
      </c>
      <c r="C595" s="95">
        <v>2</v>
      </c>
      <c r="D595" s="95" t="s">
        <v>38</v>
      </c>
      <c r="E595" s="95">
        <v>26</v>
      </c>
      <c r="F595" s="94" t="s">
        <v>357</v>
      </c>
      <c r="G595" s="102">
        <v>1140.78</v>
      </c>
      <c r="H595" s="103"/>
      <c r="I595" s="104"/>
      <c r="J595" s="104"/>
      <c r="K595" s="104"/>
      <c r="L595" s="104"/>
    </row>
    <row r="596" spans="1:12">
      <c r="A596" s="95"/>
      <c r="B596" s="94"/>
      <c r="C596" s="95"/>
      <c r="D596" s="95"/>
      <c r="E596" s="95"/>
      <c r="F596" s="94"/>
      <c r="G596" s="102"/>
      <c r="H596" s="103"/>
      <c r="I596" s="78">
        <v>1</v>
      </c>
      <c r="J596" s="76" t="s">
        <v>917</v>
      </c>
      <c r="K596" s="105">
        <v>2</v>
      </c>
      <c r="L596" s="106">
        <v>1140.78</v>
      </c>
    </row>
    <row r="597" spans="1:12">
      <c r="A597" s="96" t="s">
        <v>475</v>
      </c>
      <c r="B597" s="93" t="s">
        <v>477</v>
      </c>
      <c r="C597" s="96">
        <v>1</v>
      </c>
      <c r="D597" s="96" t="s">
        <v>38</v>
      </c>
      <c r="E597" s="96">
        <v>26</v>
      </c>
      <c r="F597" s="93" t="s">
        <v>357</v>
      </c>
      <c r="G597" s="107">
        <v>1837.49</v>
      </c>
      <c r="H597" s="97"/>
      <c r="I597" s="98"/>
      <c r="J597" s="98"/>
      <c r="K597" s="98"/>
      <c r="L597" s="98"/>
    </row>
    <row r="598" spans="1:12">
      <c r="A598" s="96"/>
      <c r="B598" s="93"/>
      <c r="C598" s="96"/>
      <c r="D598" s="96"/>
      <c r="E598" s="96"/>
      <c r="F598" s="93"/>
      <c r="G598" s="107"/>
      <c r="H598" s="97"/>
      <c r="I598" s="77">
        <v>1</v>
      </c>
      <c r="J598" s="75" t="s">
        <v>917</v>
      </c>
      <c r="K598" s="108">
        <v>1</v>
      </c>
      <c r="L598" s="109">
        <v>1837.49</v>
      </c>
    </row>
    <row r="599" spans="1:12">
      <c r="A599" s="95" t="s">
        <v>478</v>
      </c>
      <c r="B599" s="94" t="s">
        <v>480</v>
      </c>
      <c r="C599" s="95">
        <v>4</v>
      </c>
      <c r="D599" s="95" t="s">
        <v>38</v>
      </c>
      <c r="E599" s="95">
        <v>26</v>
      </c>
      <c r="F599" s="94" t="s">
        <v>357</v>
      </c>
      <c r="G599" s="102">
        <v>508.32</v>
      </c>
      <c r="H599" s="103"/>
      <c r="I599" s="104"/>
      <c r="J599" s="104"/>
      <c r="K599" s="104"/>
      <c r="L599" s="104"/>
    </row>
    <row r="600" spans="1:12">
      <c r="A600" s="95"/>
      <c r="B600" s="94"/>
      <c r="C600" s="95"/>
      <c r="D600" s="95"/>
      <c r="E600" s="95"/>
      <c r="F600" s="94"/>
      <c r="G600" s="102"/>
      <c r="H600" s="103"/>
      <c r="I600" s="78">
        <v>1</v>
      </c>
      <c r="J600" s="76" t="s">
        <v>917</v>
      </c>
      <c r="K600" s="105">
        <v>4</v>
      </c>
      <c r="L600" s="106">
        <v>508.32</v>
      </c>
    </row>
    <row r="601" spans="1:12">
      <c r="A601" s="96" t="s">
        <v>481</v>
      </c>
      <c r="B601" s="93" t="s">
        <v>483</v>
      </c>
      <c r="C601" s="96">
        <v>4</v>
      </c>
      <c r="D601" s="96" t="s">
        <v>38</v>
      </c>
      <c r="E601" s="96">
        <v>26</v>
      </c>
      <c r="F601" s="93" t="s">
        <v>357</v>
      </c>
      <c r="G601" s="107">
        <v>719.88</v>
      </c>
      <c r="H601" s="97"/>
      <c r="I601" s="98"/>
      <c r="J601" s="98"/>
      <c r="K601" s="98"/>
      <c r="L601" s="98"/>
    </row>
    <row r="602" spans="1:12">
      <c r="A602" s="96"/>
      <c r="B602" s="93"/>
      <c r="C602" s="96"/>
      <c r="D602" s="96"/>
      <c r="E602" s="96"/>
      <c r="F602" s="93"/>
      <c r="G602" s="107"/>
      <c r="H602" s="97"/>
      <c r="I602" s="77">
        <v>1</v>
      </c>
      <c r="J602" s="75" t="s">
        <v>917</v>
      </c>
      <c r="K602" s="108">
        <v>4</v>
      </c>
      <c r="L602" s="109">
        <v>719.88</v>
      </c>
    </row>
    <row r="603" spans="1:12">
      <c r="A603" s="95" t="s">
        <v>484</v>
      </c>
      <c r="B603" s="94" t="s">
        <v>486</v>
      </c>
      <c r="C603" s="95">
        <v>1</v>
      </c>
      <c r="D603" s="95" t="s">
        <v>38</v>
      </c>
      <c r="E603" s="95">
        <v>26</v>
      </c>
      <c r="F603" s="94" t="s">
        <v>357</v>
      </c>
      <c r="G603" s="102">
        <v>422.2</v>
      </c>
      <c r="H603" s="103"/>
      <c r="I603" s="104"/>
      <c r="J603" s="104"/>
      <c r="K603" s="104"/>
      <c r="L603" s="104"/>
    </row>
    <row r="604" spans="1:12">
      <c r="A604" s="95"/>
      <c r="B604" s="94"/>
      <c r="C604" s="95"/>
      <c r="D604" s="95"/>
      <c r="E604" s="95"/>
      <c r="F604" s="94"/>
      <c r="G604" s="102"/>
      <c r="H604" s="103"/>
      <c r="I604" s="78">
        <v>1</v>
      </c>
      <c r="J604" s="76" t="s">
        <v>917</v>
      </c>
      <c r="K604" s="105">
        <v>1</v>
      </c>
      <c r="L604" s="106">
        <v>422.2</v>
      </c>
    </row>
    <row r="605" spans="1:12">
      <c r="A605" s="96" t="s">
        <v>487</v>
      </c>
      <c r="B605" s="93" t="s">
        <v>489</v>
      </c>
      <c r="C605" s="96">
        <v>2</v>
      </c>
      <c r="D605" s="96" t="s">
        <v>38</v>
      </c>
      <c r="E605" s="96">
        <v>26</v>
      </c>
      <c r="F605" s="93" t="s">
        <v>357</v>
      </c>
      <c r="G605" s="107">
        <v>424.34</v>
      </c>
      <c r="H605" s="97"/>
      <c r="I605" s="98"/>
      <c r="J605" s="98"/>
      <c r="K605" s="98"/>
      <c r="L605" s="98"/>
    </row>
    <row r="606" spans="1:12">
      <c r="A606" s="96"/>
      <c r="B606" s="93"/>
      <c r="C606" s="96"/>
      <c r="D606" s="96"/>
      <c r="E606" s="96"/>
      <c r="F606" s="93"/>
      <c r="G606" s="107"/>
      <c r="H606" s="97"/>
      <c r="I606" s="77">
        <v>1</v>
      </c>
      <c r="J606" s="75" t="s">
        <v>917</v>
      </c>
      <c r="K606" s="108">
        <v>2</v>
      </c>
      <c r="L606" s="109">
        <v>424.34</v>
      </c>
    </row>
    <row r="607" spans="1:12">
      <c r="A607" s="95" t="s">
        <v>490</v>
      </c>
      <c r="B607" s="94" t="s">
        <v>492</v>
      </c>
      <c r="C607" s="95">
        <v>2</v>
      </c>
      <c r="D607" s="95" t="s">
        <v>38</v>
      </c>
      <c r="E607" s="95">
        <v>26</v>
      </c>
      <c r="F607" s="94" t="s">
        <v>357</v>
      </c>
      <c r="G607" s="102">
        <v>903.6</v>
      </c>
      <c r="H607" s="103"/>
      <c r="I607" s="104"/>
      <c r="J607" s="104"/>
      <c r="K607" s="104"/>
      <c r="L607" s="104"/>
    </row>
    <row r="608" spans="1:12">
      <c r="A608" s="95"/>
      <c r="B608" s="94"/>
      <c r="C608" s="95"/>
      <c r="D608" s="95"/>
      <c r="E608" s="95"/>
      <c r="F608" s="94"/>
      <c r="G608" s="102"/>
      <c r="H608" s="103"/>
      <c r="I608" s="78">
        <v>1</v>
      </c>
      <c r="J608" s="76" t="s">
        <v>917</v>
      </c>
      <c r="K608" s="105">
        <v>2</v>
      </c>
      <c r="L608" s="106">
        <v>903.6</v>
      </c>
    </row>
    <row r="609" spans="1:12">
      <c r="A609" s="96" t="s">
        <v>493</v>
      </c>
      <c r="B609" s="93" t="s">
        <v>495</v>
      </c>
      <c r="C609" s="96">
        <v>2</v>
      </c>
      <c r="D609" s="96" t="s">
        <v>38</v>
      </c>
      <c r="E609" s="96">
        <v>26</v>
      </c>
      <c r="F609" s="93" t="s">
        <v>357</v>
      </c>
      <c r="G609" s="107">
        <v>618.9</v>
      </c>
      <c r="H609" s="97"/>
      <c r="I609" s="98"/>
      <c r="J609" s="98"/>
      <c r="K609" s="98"/>
      <c r="L609" s="98"/>
    </row>
    <row r="610" spans="1:12">
      <c r="A610" s="96"/>
      <c r="B610" s="93"/>
      <c r="C610" s="96"/>
      <c r="D610" s="96"/>
      <c r="E610" s="96"/>
      <c r="F610" s="93"/>
      <c r="G610" s="107"/>
      <c r="H610" s="97"/>
      <c r="I610" s="77">
        <v>1</v>
      </c>
      <c r="J610" s="75" t="s">
        <v>917</v>
      </c>
      <c r="K610" s="108">
        <v>2</v>
      </c>
      <c r="L610" s="109">
        <v>618.9</v>
      </c>
    </row>
    <row r="611" spans="1:12">
      <c r="A611" s="95" t="s">
        <v>496</v>
      </c>
      <c r="B611" s="94" t="s">
        <v>498</v>
      </c>
      <c r="C611" s="95">
        <v>910</v>
      </c>
      <c r="D611" s="95" t="s">
        <v>61</v>
      </c>
      <c r="E611" s="95">
        <v>26</v>
      </c>
      <c r="F611" s="94" t="s">
        <v>357</v>
      </c>
      <c r="G611" s="102">
        <v>115588.2</v>
      </c>
      <c r="H611" s="103"/>
      <c r="I611" s="104"/>
      <c r="J611" s="104"/>
      <c r="K611" s="104"/>
      <c r="L611" s="104"/>
    </row>
    <row r="612" spans="1:12">
      <c r="A612" s="95"/>
      <c r="B612" s="94"/>
      <c r="C612" s="95"/>
      <c r="D612" s="95"/>
      <c r="E612" s="95"/>
      <c r="F612" s="94"/>
      <c r="G612" s="102"/>
      <c r="H612" s="103"/>
      <c r="I612" s="78">
        <v>1</v>
      </c>
      <c r="J612" s="76" t="s">
        <v>917</v>
      </c>
      <c r="K612" s="105">
        <v>910</v>
      </c>
      <c r="L612" s="106">
        <v>115588.2</v>
      </c>
    </row>
    <row r="613" spans="1:12">
      <c r="A613" s="96" t="s">
        <v>499</v>
      </c>
      <c r="B613" s="93" t="s">
        <v>501</v>
      </c>
      <c r="C613" s="96">
        <v>570</v>
      </c>
      <c r="D613" s="96" t="s">
        <v>61</v>
      </c>
      <c r="E613" s="96">
        <v>26</v>
      </c>
      <c r="F613" s="93" t="s">
        <v>357</v>
      </c>
      <c r="G613" s="107">
        <v>9296.7000000000007</v>
      </c>
      <c r="H613" s="97"/>
      <c r="I613" s="98"/>
      <c r="J613" s="98"/>
      <c r="K613" s="98"/>
      <c r="L613" s="98"/>
    </row>
    <row r="614" spans="1:12">
      <c r="A614" s="96"/>
      <c r="B614" s="93"/>
      <c r="C614" s="96"/>
      <c r="D614" s="96"/>
      <c r="E614" s="96"/>
      <c r="F614" s="93"/>
      <c r="G614" s="107"/>
      <c r="H614" s="97"/>
      <c r="I614" s="77">
        <v>1</v>
      </c>
      <c r="J614" s="75" t="s">
        <v>917</v>
      </c>
      <c r="K614" s="108">
        <v>570</v>
      </c>
      <c r="L614" s="109">
        <v>9296.7000000000007</v>
      </c>
    </row>
    <row r="615" spans="1:12">
      <c r="A615" s="95" t="s">
        <v>502</v>
      </c>
      <c r="B615" s="94" t="s">
        <v>504</v>
      </c>
      <c r="C615" s="95">
        <v>680</v>
      </c>
      <c r="D615" s="95" t="s">
        <v>61</v>
      </c>
      <c r="E615" s="95">
        <v>26</v>
      </c>
      <c r="F615" s="94" t="s">
        <v>357</v>
      </c>
      <c r="G615" s="102">
        <v>7656.8</v>
      </c>
      <c r="H615" s="103"/>
      <c r="I615" s="104"/>
      <c r="J615" s="104"/>
      <c r="K615" s="104"/>
      <c r="L615" s="104"/>
    </row>
    <row r="616" spans="1:12">
      <c r="A616" s="95"/>
      <c r="B616" s="94"/>
      <c r="C616" s="95"/>
      <c r="D616" s="95"/>
      <c r="E616" s="95"/>
      <c r="F616" s="94"/>
      <c r="G616" s="102"/>
      <c r="H616" s="103"/>
      <c r="I616" s="78">
        <v>1</v>
      </c>
      <c r="J616" s="76" t="s">
        <v>917</v>
      </c>
      <c r="K616" s="105">
        <v>680</v>
      </c>
      <c r="L616" s="106">
        <v>7656.8</v>
      </c>
    </row>
    <row r="617" spans="1:12">
      <c r="A617" s="96" t="s">
        <v>505</v>
      </c>
      <c r="B617" s="93" t="s">
        <v>507</v>
      </c>
      <c r="C617" s="96">
        <v>15</v>
      </c>
      <c r="D617" s="96" t="s">
        <v>61</v>
      </c>
      <c r="E617" s="96">
        <v>26</v>
      </c>
      <c r="F617" s="93" t="s">
        <v>357</v>
      </c>
      <c r="G617" s="107">
        <v>187.05</v>
      </c>
      <c r="H617" s="97"/>
      <c r="I617" s="98"/>
      <c r="J617" s="98"/>
      <c r="K617" s="98"/>
      <c r="L617" s="98"/>
    </row>
    <row r="618" spans="1:12">
      <c r="A618" s="96"/>
      <c r="B618" s="93"/>
      <c r="C618" s="96"/>
      <c r="D618" s="96"/>
      <c r="E618" s="96"/>
      <c r="F618" s="93"/>
      <c r="G618" s="107"/>
      <c r="H618" s="97"/>
      <c r="I618" s="77">
        <v>1</v>
      </c>
      <c r="J618" s="75" t="s">
        <v>917</v>
      </c>
      <c r="K618" s="108">
        <v>15</v>
      </c>
      <c r="L618" s="109">
        <v>187.05</v>
      </c>
    </row>
    <row r="619" spans="1:12">
      <c r="A619" s="95" t="s">
        <v>508</v>
      </c>
      <c r="B619" s="94" t="s">
        <v>510</v>
      </c>
      <c r="C619" s="95">
        <v>15</v>
      </c>
      <c r="D619" s="95" t="s">
        <v>61</v>
      </c>
      <c r="E619" s="95">
        <v>26</v>
      </c>
      <c r="F619" s="94" t="s">
        <v>357</v>
      </c>
      <c r="G619" s="102">
        <v>204.15</v>
      </c>
      <c r="H619" s="103"/>
      <c r="I619" s="104"/>
      <c r="J619" s="104"/>
      <c r="K619" s="104"/>
      <c r="L619" s="104"/>
    </row>
    <row r="620" spans="1:12">
      <c r="A620" s="95"/>
      <c r="B620" s="94"/>
      <c r="C620" s="95"/>
      <c r="D620" s="95"/>
      <c r="E620" s="95"/>
      <c r="F620" s="94"/>
      <c r="G620" s="102"/>
      <c r="H620" s="103"/>
      <c r="I620" s="78">
        <v>1</v>
      </c>
      <c r="J620" s="76" t="s">
        <v>917</v>
      </c>
      <c r="K620" s="105">
        <v>15</v>
      </c>
      <c r="L620" s="106">
        <v>204.15</v>
      </c>
    </row>
    <row r="621" spans="1:12">
      <c r="A621" s="96" t="s">
        <v>511</v>
      </c>
      <c r="B621" s="93" t="s">
        <v>513</v>
      </c>
      <c r="C621" s="96">
        <v>60</v>
      </c>
      <c r="D621" s="96" t="s">
        <v>61</v>
      </c>
      <c r="E621" s="96">
        <v>26</v>
      </c>
      <c r="F621" s="93" t="s">
        <v>357</v>
      </c>
      <c r="G621" s="107">
        <v>1211.4000000000001</v>
      </c>
      <c r="H621" s="97"/>
      <c r="I621" s="98"/>
      <c r="J621" s="98"/>
      <c r="K621" s="98"/>
      <c r="L621" s="98"/>
    </row>
    <row r="622" spans="1:12">
      <c r="A622" s="96"/>
      <c r="B622" s="93"/>
      <c r="C622" s="96"/>
      <c r="D622" s="96"/>
      <c r="E622" s="96"/>
      <c r="F622" s="93"/>
      <c r="G622" s="107"/>
      <c r="H622" s="97"/>
      <c r="I622" s="77">
        <v>1</v>
      </c>
      <c r="J622" s="75" t="s">
        <v>917</v>
      </c>
      <c r="K622" s="108">
        <v>60</v>
      </c>
      <c r="L622" s="109">
        <v>1211.4000000000001</v>
      </c>
    </row>
    <row r="623" spans="1:12">
      <c r="A623" s="95" t="s">
        <v>514</v>
      </c>
      <c r="B623" s="94" t="s">
        <v>516</v>
      </c>
      <c r="C623" s="95">
        <v>8</v>
      </c>
      <c r="D623" s="95" t="s">
        <v>38</v>
      </c>
      <c r="E623" s="95">
        <v>26</v>
      </c>
      <c r="F623" s="94" t="s">
        <v>357</v>
      </c>
      <c r="G623" s="102">
        <v>15.12</v>
      </c>
      <c r="H623" s="103"/>
      <c r="I623" s="104"/>
      <c r="J623" s="104"/>
      <c r="K623" s="104"/>
      <c r="L623" s="104"/>
    </row>
    <row r="624" spans="1:12">
      <c r="A624" s="95"/>
      <c r="B624" s="94"/>
      <c r="C624" s="95"/>
      <c r="D624" s="95"/>
      <c r="E624" s="95"/>
      <c r="F624" s="94"/>
      <c r="G624" s="102"/>
      <c r="H624" s="103"/>
      <c r="I624" s="78">
        <v>1</v>
      </c>
      <c r="J624" s="76" t="s">
        <v>917</v>
      </c>
      <c r="K624" s="105">
        <v>8</v>
      </c>
      <c r="L624" s="106">
        <v>15.12</v>
      </c>
    </row>
    <row r="625" spans="1:12">
      <c r="A625" s="96" t="s">
        <v>517</v>
      </c>
      <c r="B625" s="93" t="s">
        <v>519</v>
      </c>
      <c r="C625" s="96">
        <v>40</v>
      </c>
      <c r="D625" s="96" t="s">
        <v>38</v>
      </c>
      <c r="E625" s="96">
        <v>26</v>
      </c>
      <c r="F625" s="93" t="s">
        <v>357</v>
      </c>
      <c r="G625" s="107">
        <v>64.8</v>
      </c>
      <c r="H625" s="97"/>
      <c r="I625" s="98"/>
      <c r="J625" s="98"/>
      <c r="K625" s="98"/>
      <c r="L625" s="98"/>
    </row>
    <row r="626" spans="1:12">
      <c r="A626" s="96"/>
      <c r="B626" s="93"/>
      <c r="C626" s="96"/>
      <c r="D626" s="96"/>
      <c r="E626" s="96"/>
      <c r="F626" s="93"/>
      <c r="G626" s="107"/>
      <c r="H626" s="97"/>
      <c r="I626" s="77">
        <v>1</v>
      </c>
      <c r="J626" s="75" t="s">
        <v>917</v>
      </c>
      <c r="K626" s="108">
        <v>40</v>
      </c>
      <c r="L626" s="109">
        <v>64.8</v>
      </c>
    </row>
    <row r="627" spans="1:12">
      <c r="A627" s="95" t="s">
        <v>520</v>
      </c>
      <c r="B627" s="94" t="s">
        <v>522</v>
      </c>
      <c r="C627" s="95">
        <v>60</v>
      </c>
      <c r="D627" s="95" t="s">
        <v>61</v>
      </c>
      <c r="E627" s="95">
        <v>26</v>
      </c>
      <c r="F627" s="94" t="s">
        <v>357</v>
      </c>
      <c r="G627" s="102">
        <v>1366.2</v>
      </c>
      <c r="H627" s="103"/>
      <c r="I627" s="104"/>
      <c r="J627" s="104"/>
      <c r="K627" s="104"/>
      <c r="L627" s="104"/>
    </row>
    <row r="628" spans="1:12">
      <c r="A628" s="95"/>
      <c r="B628" s="94"/>
      <c r="C628" s="95"/>
      <c r="D628" s="95"/>
      <c r="E628" s="95"/>
      <c r="F628" s="94"/>
      <c r="G628" s="102"/>
      <c r="H628" s="103"/>
      <c r="I628" s="78">
        <v>1</v>
      </c>
      <c r="J628" s="76" t="s">
        <v>917</v>
      </c>
      <c r="K628" s="105">
        <v>60</v>
      </c>
      <c r="L628" s="106">
        <v>1366.2</v>
      </c>
    </row>
    <row r="629" spans="1:12">
      <c r="A629" s="96" t="s">
        <v>523</v>
      </c>
      <c r="B629" s="93" t="s">
        <v>525</v>
      </c>
      <c r="C629" s="96">
        <v>2</v>
      </c>
      <c r="D629" s="96" t="s">
        <v>61</v>
      </c>
      <c r="E629" s="96">
        <v>26</v>
      </c>
      <c r="F629" s="93" t="s">
        <v>357</v>
      </c>
      <c r="G629" s="107">
        <v>72.14</v>
      </c>
      <c r="H629" s="97"/>
      <c r="I629" s="98"/>
      <c r="J629" s="98"/>
      <c r="K629" s="98"/>
      <c r="L629" s="98"/>
    </row>
    <row r="630" spans="1:12">
      <c r="A630" s="96"/>
      <c r="B630" s="93"/>
      <c r="C630" s="96"/>
      <c r="D630" s="96"/>
      <c r="E630" s="96"/>
      <c r="F630" s="93"/>
      <c r="G630" s="107"/>
      <c r="H630" s="97"/>
      <c r="I630" s="77">
        <v>1</v>
      </c>
      <c r="J630" s="75" t="s">
        <v>917</v>
      </c>
      <c r="K630" s="108">
        <v>2</v>
      </c>
      <c r="L630" s="109">
        <v>72.14</v>
      </c>
    </row>
    <row r="631" spans="1:12">
      <c r="A631" s="95" t="s">
        <v>526</v>
      </c>
      <c r="B631" s="94" t="s">
        <v>528</v>
      </c>
      <c r="C631" s="95">
        <v>2</v>
      </c>
      <c r="D631" s="95" t="s">
        <v>61</v>
      </c>
      <c r="E631" s="95">
        <v>26</v>
      </c>
      <c r="F631" s="94" t="s">
        <v>357</v>
      </c>
      <c r="G631" s="102">
        <v>34.74</v>
      </c>
      <c r="H631" s="103"/>
      <c r="I631" s="104"/>
      <c r="J631" s="104"/>
      <c r="K631" s="104"/>
      <c r="L631" s="104"/>
    </row>
    <row r="632" spans="1:12">
      <c r="A632" s="95"/>
      <c r="B632" s="94"/>
      <c r="C632" s="95"/>
      <c r="D632" s="95"/>
      <c r="E632" s="95"/>
      <c r="F632" s="94"/>
      <c r="G632" s="102"/>
      <c r="H632" s="103"/>
      <c r="I632" s="78">
        <v>1</v>
      </c>
      <c r="J632" s="76" t="s">
        <v>917</v>
      </c>
      <c r="K632" s="105">
        <v>2</v>
      </c>
      <c r="L632" s="106">
        <v>34.74</v>
      </c>
    </row>
    <row r="633" spans="1:12">
      <c r="A633" s="96" t="s">
        <v>529</v>
      </c>
      <c r="B633" s="93" t="s">
        <v>531</v>
      </c>
      <c r="C633" s="96">
        <v>193</v>
      </c>
      <c r="D633" s="96" t="s">
        <v>38</v>
      </c>
      <c r="E633" s="96">
        <v>26</v>
      </c>
      <c r="F633" s="93" t="s">
        <v>357</v>
      </c>
      <c r="G633" s="107">
        <v>16922.240000000002</v>
      </c>
      <c r="H633" s="97"/>
      <c r="I633" s="98"/>
      <c r="J633" s="98"/>
      <c r="K633" s="98"/>
      <c r="L633" s="98"/>
    </row>
    <row r="634" spans="1:12">
      <c r="A634" s="96"/>
      <c r="B634" s="93"/>
      <c r="C634" s="96"/>
      <c r="D634" s="96"/>
      <c r="E634" s="96"/>
      <c r="F634" s="93"/>
      <c r="G634" s="107"/>
      <c r="H634" s="97"/>
      <c r="I634" s="77">
        <v>1</v>
      </c>
      <c r="J634" s="75" t="s">
        <v>917</v>
      </c>
      <c r="K634" s="108">
        <v>193</v>
      </c>
      <c r="L634" s="109">
        <v>16922.240000000002</v>
      </c>
    </row>
    <row r="635" spans="1:12">
      <c r="A635" s="95" t="s">
        <v>532</v>
      </c>
      <c r="B635" s="94" t="s">
        <v>534</v>
      </c>
      <c r="C635" s="95">
        <v>84</v>
      </c>
      <c r="D635" s="95" t="s">
        <v>38</v>
      </c>
      <c r="E635" s="95">
        <v>26</v>
      </c>
      <c r="F635" s="94" t="s">
        <v>357</v>
      </c>
      <c r="G635" s="102">
        <v>8599.92</v>
      </c>
      <c r="H635" s="103"/>
      <c r="I635" s="104"/>
      <c r="J635" s="104"/>
      <c r="K635" s="104"/>
      <c r="L635" s="104"/>
    </row>
    <row r="636" spans="1:12">
      <c r="A636" s="95"/>
      <c r="B636" s="94"/>
      <c r="C636" s="95"/>
      <c r="D636" s="95"/>
      <c r="E636" s="95"/>
      <c r="F636" s="94"/>
      <c r="G636" s="102"/>
      <c r="H636" s="103"/>
      <c r="I636" s="78">
        <v>1</v>
      </c>
      <c r="J636" s="76" t="s">
        <v>917</v>
      </c>
      <c r="K636" s="105">
        <v>84</v>
      </c>
      <c r="L636" s="106">
        <v>8599.92</v>
      </c>
    </row>
    <row r="637" spans="1:12">
      <c r="A637" s="96" t="s">
        <v>535</v>
      </c>
      <c r="B637" s="93" t="s">
        <v>537</v>
      </c>
      <c r="C637" s="96">
        <v>2</v>
      </c>
      <c r="D637" s="96" t="s">
        <v>38</v>
      </c>
      <c r="E637" s="96">
        <v>26</v>
      </c>
      <c r="F637" s="93" t="s">
        <v>357</v>
      </c>
      <c r="G637" s="107">
        <v>2057.2600000000002</v>
      </c>
      <c r="H637" s="97"/>
      <c r="I637" s="98"/>
      <c r="J637" s="98"/>
      <c r="K637" s="98"/>
      <c r="L637" s="98"/>
    </row>
    <row r="638" spans="1:12">
      <c r="A638" s="96"/>
      <c r="B638" s="93"/>
      <c r="C638" s="96"/>
      <c r="D638" s="96"/>
      <c r="E638" s="96"/>
      <c r="F638" s="93"/>
      <c r="G638" s="107"/>
      <c r="H638" s="97"/>
      <c r="I638" s="77">
        <v>1</v>
      </c>
      <c r="J638" s="75" t="s">
        <v>917</v>
      </c>
      <c r="K638" s="108">
        <v>2</v>
      </c>
      <c r="L638" s="109">
        <v>2057.2600000000002</v>
      </c>
    </row>
    <row r="639" spans="1:12">
      <c r="A639" s="95" t="s">
        <v>538</v>
      </c>
      <c r="B639" s="94" t="s">
        <v>540</v>
      </c>
      <c r="C639" s="95">
        <v>3</v>
      </c>
      <c r="D639" s="95" t="s">
        <v>38</v>
      </c>
      <c r="E639" s="95">
        <v>26</v>
      </c>
      <c r="F639" s="94" t="s">
        <v>357</v>
      </c>
      <c r="G639" s="102">
        <v>5216.6099999999997</v>
      </c>
      <c r="H639" s="103"/>
      <c r="I639" s="104"/>
      <c r="J639" s="104"/>
      <c r="K639" s="104"/>
      <c r="L639" s="104"/>
    </row>
    <row r="640" spans="1:12">
      <c r="A640" s="95"/>
      <c r="B640" s="94"/>
      <c r="C640" s="95"/>
      <c r="D640" s="95"/>
      <c r="E640" s="95"/>
      <c r="F640" s="94"/>
      <c r="G640" s="102"/>
      <c r="H640" s="103"/>
      <c r="I640" s="78">
        <v>1</v>
      </c>
      <c r="J640" s="76" t="s">
        <v>917</v>
      </c>
      <c r="K640" s="105">
        <v>3</v>
      </c>
      <c r="L640" s="106">
        <v>5216.6099999999997</v>
      </c>
    </row>
    <row r="641" spans="1:12">
      <c r="A641" s="96" t="s">
        <v>541</v>
      </c>
      <c r="B641" s="93" t="s">
        <v>543</v>
      </c>
      <c r="C641" s="96">
        <v>1</v>
      </c>
      <c r="D641" s="96" t="s">
        <v>38</v>
      </c>
      <c r="E641" s="96">
        <v>26</v>
      </c>
      <c r="F641" s="93" t="s">
        <v>357</v>
      </c>
      <c r="G641" s="107">
        <v>1436.56</v>
      </c>
      <c r="H641" s="97"/>
      <c r="I641" s="98"/>
      <c r="J641" s="98"/>
      <c r="K641" s="98"/>
      <c r="L641" s="98"/>
    </row>
    <row r="642" spans="1:12">
      <c r="A642" s="96"/>
      <c r="B642" s="93"/>
      <c r="C642" s="96"/>
      <c r="D642" s="96"/>
      <c r="E642" s="96"/>
      <c r="F642" s="93"/>
      <c r="G642" s="107"/>
      <c r="H642" s="97"/>
      <c r="I642" s="77">
        <v>1</v>
      </c>
      <c r="J642" s="75" t="s">
        <v>917</v>
      </c>
      <c r="K642" s="108">
        <v>1</v>
      </c>
      <c r="L642" s="109">
        <v>1436.56</v>
      </c>
    </row>
    <row r="643" spans="1:12">
      <c r="A643" s="95" t="s">
        <v>544</v>
      </c>
      <c r="B643" s="94" t="s">
        <v>546</v>
      </c>
      <c r="C643" s="95">
        <v>66</v>
      </c>
      <c r="D643" s="95" t="s">
        <v>38</v>
      </c>
      <c r="E643" s="95">
        <v>26</v>
      </c>
      <c r="F643" s="94" t="s">
        <v>357</v>
      </c>
      <c r="G643" s="102">
        <v>37095.96</v>
      </c>
      <c r="H643" s="103"/>
      <c r="I643" s="104"/>
      <c r="J643" s="104"/>
      <c r="K643" s="104"/>
      <c r="L643" s="104"/>
    </row>
    <row r="644" spans="1:12">
      <c r="A644" s="95"/>
      <c r="B644" s="94"/>
      <c r="C644" s="95"/>
      <c r="D644" s="95"/>
      <c r="E644" s="95"/>
      <c r="F644" s="94"/>
      <c r="G644" s="102"/>
      <c r="H644" s="103"/>
      <c r="I644" s="78">
        <v>1</v>
      </c>
      <c r="J644" s="76" t="s">
        <v>917</v>
      </c>
      <c r="K644" s="105">
        <v>66</v>
      </c>
      <c r="L644" s="106">
        <v>37095.96</v>
      </c>
    </row>
    <row r="645" spans="1:12">
      <c r="A645" s="96" t="s">
        <v>547</v>
      </c>
      <c r="B645" s="93" t="s">
        <v>549</v>
      </c>
      <c r="C645" s="96">
        <v>1</v>
      </c>
      <c r="D645" s="96" t="s">
        <v>38</v>
      </c>
      <c r="E645" s="96">
        <v>26</v>
      </c>
      <c r="F645" s="93" t="s">
        <v>357</v>
      </c>
      <c r="G645" s="107">
        <v>55508.54</v>
      </c>
      <c r="H645" s="97"/>
      <c r="I645" s="98"/>
      <c r="J645" s="98"/>
      <c r="K645" s="98"/>
      <c r="L645" s="98"/>
    </row>
    <row r="646" spans="1:12">
      <c r="A646" s="96"/>
      <c r="B646" s="93"/>
      <c r="C646" s="96"/>
      <c r="D646" s="96"/>
      <c r="E646" s="96"/>
      <c r="F646" s="93"/>
      <c r="G646" s="107"/>
      <c r="H646" s="97"/>
      <c r="I646" s="77">
        <v>1</v>
      </c>
      <c r="J646" s="75" t="s">
        <v>917</v>
      </c>
      <c r="K646" s="108">
        <v>1</v>
      </c>
      <c r="L646" s="109">
        <v>55508.54</v>
      </c>
    </row>
    <row r="647" spans="1:12">
      <c r="A647" s="23">
        <v>27</v>
      </c>
      <c r="B647" s="47" t="s">
        <v>550</v>
      </c>
      <c r="C647" s="78"/>
      <c r="D647" s="78"/>
      <c r="E647" s="78"/>
      <c r="F647" s="76"/>
      <c r="G647" s="110">
        <v>93290.11</v>
      </c>
      <c r="H647" s="78"/>
      <c r="I647" s="111"/>
      <c r="J647" s="111"/>
      <c r="K647" s="111"/>
      <c r="L647" s="111"/>
    </row>
    <row r="648" spans="1:12">
      <c r="A648" s="96" t="s">
        <v>551</v>
      </c>
      <c r="B648" s="93" t="s">
        <v>964</v>
      </c>
      <c r="C648" s="96">
        <v>28</v>
      </c>
      <c r="D648" s="96" t="s">
        <v>38</v>
      </c>
      <c r="E648" s="96">
        <v>27</v>
      </c>
      <c r="F648" s="93" t="s">
        <v>550</v>
      </c>
      <c r="G648" s="107">
        <v>4611.6000000000004</v>
      </c>
      <c r="H648" s="97"/>
      <c r="I648" s="98"/>
      <c r="J648" s="98"/>
      <c r="K648" s="98"/>
      <c r="L648" s="98"/>
    </row>
    <row r="649" spans="1:12">
      <c r="A649" s="96"/>
      <c r="B649" s="93"/>
      <c r="C649" s="96"/>
      <c r="D649" s="96"/>
      <c r="E649" s="96"/>
      <c r="F649" s="93"/>
      <c r="G649" s="107"/>
      <c r="H649" s="97"/>
      <c r="I649" s="77">
        <v>1</v>
      </c>
      <c r="J649" s="75" t="s">
        <v>917</v>
      </c>
      <c r="K649" s="108">
        <v>28</v>
      </c>
      <c r="L649" s="109">
        <v>4611.6000000000004</v>
      </c>
    </row>
    <row r="650" spans="1:12">
      <c r="A650" s="95" t="s">
        <v>553</v>
      </c>
      <c r="B650" s="94" t="s">
        <v>965</v>
      </c>
      <c r="C650" s="95">
        <v>58</v>
      </c>
      <c r="D650" s="95" t="s">
        <v>38</v>
      </c>
      <c r="E650" s="95">
        <v>27</v>
      </c>
      <c r="F650" s="94" t="s">
        <v>550</v>
      </c>
      <c r="G650" s="102">
        <v>3003.24</v>
      </c>
      <c r="H650" s="103"/>
      <c r="I650" s="104"/>
      <c r="J650" s="104"/>
      <c r="K650" s="104"/>
      <c r="L650" s="104"/>
    </row>
    <row r="651" spans="1:12">
      <c r="A651" s="95"/>
      <c r="B651" s="94"/>
      <c r="C651" s="95"/>
      <c r="D651" s="95"/>
      <c r="E651" s="95"/>
      <c r="F651" s="94"/>
      <c r="G651" s="102"/>
      <c r="H651" s="103"/>
      <c r="I651" s="78">
        <v>1</v>
      </c>
      <c r="J651" s="76" t="s">
        <v>917</v>
      </c>
      <c r="K651" s="105">
        <v>58</v>
      </c>
      <c r="L651" s="106">
        <v>3003.24</v>
      </c>
    </row>
    <row r="652" spans="1:12">
      <c r="A652" s="96" t="s">
        <v>555</v>
      </c>
      <c r="B652" s="93" t="s">
        <v>966</v>
      </c>
      <c r="C652" s="96">
        <v>28</v>
      </c>
      <c r="D652" s="96" t="s">
        <v>38</v>
      </c>
      <c r="E652" s="96">
        <v>27</v>
      </c>
      <c r="F652" s="93" t="s">
        <v>550</v>
      </c>
      <c r="G652" s="107">
        <v>5564.72</v>
      </c>
      <c r="H652" s="97"/>
      <c r="I652" s="98"/>
      <c r="J652" s="98"/>
      <c r="K652" s="98"/>
      <c r="L652" s="98"/>
    </row>
    <row r="653" spans="1:12">
      <c r="A653" s="96"/>
      <c r="B653" s="93"/>
      <c r="C653" s="96"/>
      <c r="D653" s="96"/>
      <c r="E653" s="96"/>
      <c r="F653" s="93"/>
      <c r="G653" s="107"/>
      <c r="H653" s="97"/>
      <c r="I653" s="77">
        <v>1</v>
      </c>
      <c r="J653" s="75" t="s">
        <v>917</v>
      </c>
      <c r="K653" s="108">
        <v>28</v>
      </c>
      <c r="L653" s="109">
        <v>5564.72</v>
      </c>
    </row>
    <row r="654" spans="1:12">
      <c r="A654" s="95" t="s">
        <v>557</v>
      </c>
      <c r="B654" s="94" t="s">
        <v>967</v>
      </c>
      <c r="C654" s="95">
        <v>1</v>
      </c>
      <c r="D654" s="95" t="s">
        <v>38</v>
      </c>
      <c r="E654" s="95">
        <v>27</v>
      </c>
      <c r="F654" s="94" t="s">
        <v>550</v>
      </c>
      <c r="G654" s="102">
        <v>663.71</v>
      </c>
      <c r="H654" s="103"/>
      <c r="I654" s="104"/>
      <c r="J654" s="104"/>
      <c r="K654" s="104"/>
      <c r="L654" s="104"/>
    </row>
    <row r="655" spans="1:12">
      <c r="A655" s="95"/>
      <c r="B655" s="94"/>
      <c r="C655" s="95"/>
      <c r="D655" s="95"/>
      <c r="E655" s="95"/>
      <c r="F655" s="94"/>
      <c r="G655" s="102"/>
      <c r="H655" s="103"/>
      <c r="I655" s="78">
        <v>1</v>
      </c>
      <c r="J655" s="76" t="s">
        <v>917</v>
      </c>
      <c r="K655" s="105">
        <v>1</v>
      </c>
      <c r="L655" s="106">
        <v>663.71</v>
      </c>
    </row>
    <row r="656" spans="1:12">
      <c r="A656" s="96" t="s">
        <v>952</v>
      </c>
      <c r="B656" s="93" t="s">
        <v>960</v>
      </c>
      <c r="C656" s="96">
        <v>900</v>
      </c>
      <c r="D656" s="96" t="s">
        <v>61</v>
      </c>
      <c r="E656" s="96">
        <v>27</v>
      </c>
      <c r="F656" s="93" t="s">
        <v>550</v>
      </c>
      <c r="G656" s="107">
        <v>47556</v>
      </c>
      <c r="H656" s="97"/>
      <c r="I656" s="98"/>
      <c r="J656" s="98"/>
      <c r="K656" s="98"/>
      <c r="L656" s="98"/>
    </row>
    <row r="657" spans="1:12">
      <c r="A657" s="96"/>
      <c r="B657" s="93"/>
      <c r="C657" s="96"/>
      <c r="D657" s="96"/>
      <c r="E657" s="96"/>
      <c r="F657" s="93"/>
      <c r="G657" s="107"/>
      <c r="H657" s="97"/>
      <c r="I657" s="77">
        <v>1</v>
      </c>
      <c r="J657" s="75" t="s">
        <v>917</v>
      </c>
      <c r="K657" s="108">
        <v>900</v>
      </c>
      <c r="L657" s="109">
        <v>47556</v>
      </c>
    </row>
    <row r="658" spans="1:12">
      <c r="A658" s="95" t="s">
        <v>953</v>
      </c>
      <c r="B658" s="94" t="s">
        <v>961</v>
      </c>
      <c r="C658" s="95">
        <v>370</v>
      </c>
      <c r="D658" s="95" t="s">
        <v>61</v>
      </c>
      <c r="E658" s="95">
        <v>27</v>
      </c>
      <c r="F658" s="94" t="s">
        <v>550</v>
      </c>
      <c r="G658" s="102">
        <v>26011</v>
      </c>
      <c r="H658" s="103"/>
      <c r="I658" s="104"/>
      <c r="J658" s="104"/>
      <c r="K658" s="104"/>
      <c r="L658" s="104"/>
    </row>
    <row r="659" spans="1:12">
      <c r="A659" s="95"/>
      <c r="B659" s="94"/>
      <c r="C659" s="95"/>
      <c r="D659" s="95"/>
      <c r="E659" s="95"/>
      <c r="F659" s="94"/>
      <c r="G659" s="102"/>
      <c r="H659" s="103"/>
      <c r="I659" s="78">
        <v>1</v>
      </c>
      <c r="J659" s="76" t="s">
        <v>917</v>
      </c>
      <c r="K659" s="105">
        <v>370</v>
      </c>
      <c r="L659" s="106">
        <v>26011</v>
      </c>
    </row>
    <row r="660" spans="1:12">
      <c r="A660" s="96" t="s">
        <v>954</v>
      </c>
      <c r="B660" s="93" t="s">
        <v>962</v>
      </c>
      <c r="C660" s="96">
        <v>360</v>
      </c>
      <c r="D660" s="96" t="s">
        <v>61</v>
      </c>
      <c r="E660" s="96">
        <v>27</v>
      </c>
      <c r="F660" s="93" t="s">
        <v>550</v>
      </c>
      <c r="G660" s="107">
        <v>5659.2</v>
      </c>
      <c r="H660" s="97"/>
      <c r="I660" s="98"/>
      <c r="J660" s="98"/>
      <c r="K660" s="98"/>
      <c r="L660" s="98"/>
    </row>
    <row r="661" spans="1:12">
      <c r="A661" s="96"/>
      <c r="B661" s="93"/>
      <c r="C661" s="96"/>
      <c r="D661" s="96"/>
      <c r="E661" s="96"/>
      <c r="F661" s="93"/>
      <c r="G661" s="107"/>
      <c r="H661" s="97"/>
      <c r="I661" s="77">
        <v>1</v>
      </c>
      <c r="J661" s="75" t="s">
        <v>917</v>
      </c>
      <c r="K661" s="108">
        <v>360</v>
      </c>
      <c r="L661" s="109">
        <v>5659.2</v>
      </c>
    </row>
    <row r="662" spans="1:12">
      <c r="A662" s="95" t="s">
        <v>955</v>
      </c>
      <c r="B662" s="94" t="s">
        <v>963</v>
      </c>
      <c r="C662" s="95">
        <v>1</v>
      </c>
      <c r="D662" s="95" t="s">
        <v>38</v>
      </c>
      <c r="E662" s="95">
        <v>27</v>
      </c>
      <c r="F662" s="94" t="s">
        <v>550</v>
      </c>
      <c r="G662" s="102">
        <v>220.64</v>
      </c>
      <c r="H662" s="103"/>
      <c r="I662" s="104"/>
      <c r="J662" s="104"/>
      <c r="K662" s="104"/>
      <c r="L662" s="104"/>
    </row>
    <row r="663" spans="1:12">
      <c r="A663" s="95"/>
      <c r="B663" s="94"/>
      <c r="C663" s="95"/>
      <c r="D663" s="95"/>
      <c r="E663" s="95"/>
      <c r="F663" s="94"/>
      <c r="G663" s="102"/>
      <c r="H663" s="103"/>
      <c r="I663" s="78">
        <v>1</v>
      </c>
      <c r="J663" s="76" t="s">
        <v>917</v>
      </c>
      <c r="K663" s="105">
        <v>1</v>
      </c>
      <c r="L663" s="106">
        <v>220.64</v>
      </c>
    </row>
    <row r="664" spans="1:12">
      <c r="A664" s="17">
        <v>28</v>
      </c>
      <c r="B664" s="46" t="s">
        <v>559</v>
      </c>
      <c r="C664" s="77"/>
      <c r="D664" s="77"/>
      <c r="E664" s="77"/>
      <c r="F664" s="75"/>
      <c r="G664" s="101">
        <v>227878.13</v>
      </c>
      <c r="H664" s="77"/>
      <c r="I664" s="79"/>
      <c r="J664" s="79"/>
      <c r="K664" s="79"/>
      <c r="L664" s="79"/>
    </row>
    <row r="665" spans="1:12">
      <c r="A665" s="95" t="s">
        <v>560</v>
      </c>
      <c r="B665" s="94" t="s">
        <v>562</v>
      </c>
      <c r="C665" s="95">
        <v>10</v>
      </c>
      <c r="D665" s="95" t="s">
        <v>38</v>
      </c>
      <c r="E665" s="95">
        <v>28</v>
      </c>
      <c r="F665" s="94" t="s">
        <v>559</v>
      </c>
      <c r="G665" s="102">
        <v>30903.599999999999</v>
      </c>
      <c r="H665" s="103"/>
      <c r="I665" s="104"/>
      <c r="J665" s="104"/>
      <c r="K665" s="104"/>
      <c r="L665" s="104"/>
    </row>
    <row r="666" spans="1:12">
      <c r="A666" s="95"/>
      <c r="B666" s="94"/>
      <c r="C666" s="95"/>
      <c r="D666" s="95"/>
      <c r="E666" s="95"/>
      <c r="F666" s="94"/>
      <c r="G666" s="102"/>
      <c r="H666" s="103"/>
      <c r="I666" s="78">
        <v>1</v>
      </c>
      <c r="J666" s="76" t="s">
        <v>917</v>
      </c>
      <c r="K666" s="105">
        <v>10</v>
      </c>
      <c r="L666" s="106">
        <v>30903.599999999999</v>
      </c>
    </row>
    <row r="667" spans="1:12">
      <c r="A667" s="96" t="s">
        <v>563</v>
      </c>
      <c r="B667" s="93" t="s">
        <v>565</v>
      </c>
      <c r="C667" s="96">
        <v>3</v>
      </c>
      <c r="D667" s="96" t="s">
        <v>38</v>
      </c>
      <c r="E667" s="96">
        <v>28</v>
      </c>
      <c r="F667" s="93" t="s">
        <v>559</v>
      </c>
      <c r="G667" s="107">
        <v>13851.84</v>
      </c>
      <c r="H667" s="97"/>
      <c r="I667" s="98"/>
      <c r="J667" s="98"/>
      <c r="K667" s="98"/>
      <c r="L667" s="98"/>
    </row>
    <row r="668" spans="1:12">
      <c r="A668" s="96"/>
      <c r="B668" s="93"/>
      <c r="C668" s="96"/>
      <c r="D668" s="96"/>
      <c r="E668" s="96"/>
      <c r="F668" s="93"/>
      <c r="G668" s="107"/>
      <c r="H668" s="97"/>
      <c r="I668" s="77">
        <v>1</v>
      </c>
      <c r="J668" s="75" t="s">
        <v>917</v>
      </c>
      <c r="K668" s="108">
        <v>3</v>
      </c>
      <c r="L668" s="109">
        <v>13851.84</v>
      </c>
    </row>
    <row r="669" spans="1:12">
      <c r="A669" s="95" t="s">
        <v>566</v>
      </c>
      <c r="B669" s="94" t="s">
        <v>568</v>
      </c>
      <c r="C669" s="95">
        <v>3</v>
      </c>
      <c r="D669" s="95" t="s">
        <v>38</v>
      </c>
      <c r="E669" s="95">
        <v>28</v>
      </c>
      <c r="F669" s="94" t="s">
        <v>559</v>
      </c>
      <c r="G669" s="102">
        <v>2090.4299999999998</v>
      </c>
      <c r="H669" s="103"/>
      <c r="I669" s="104"/>
      <c r="J669" s="104"/>
      <c r="K669" s="104"/>
      <c r="L669" s="104"/>
    </row>
    <row r="670" spans="1:12">
      <c r="A670" s="95"/>
      <c r="B670" s="94"/>
      <c r="C670" s="95"/>
      <c r="D670" s="95"/>
      <c r="E670" s="95"/>
      <c r="F670" s="94"/>
      <c r="G670" s="102"/>
      <c r="H670" s="103"/>
      <c r="I670" s="78">
        <v>1</v>
      </c>
      <c r="J670" s="76" t="s">
        <v>917</v>
      </c>
      <c r="K670" s="105">
        <v>3</v>
      </c>
      <c r="L670" s="106">
        <v>2090.4299999999998</v>
      </c>
    </row>
    <row r="671" spans="1:12">
      <c r="A671" s="96" t="s">
        <v>569</v>
      </c>
      <c r="B671" s="93" t="s">
        <v>571</v>
      </c>
      <c r="C671" s="96">
        <v>1</v>
      </c>
      <c r="D671" s="96" t="s">
        <v>38</v>
      </c>
      <c r="E671" s="96">
        <v>28</v>
      </c>
      <c r="F671" s="93" t="s">
        <v>559</v>
      </c>
      <c r="G671" s="107">
        <v>3752.07</v>
      </c>
      <c r="H671" s="97"/>
      <c r="I671" s="98"/>
      <c r="J671" s="98"/>
      <c r="K671" s="98"/>
      <c r="L671" s="98"/>
    </row>
    <row r="672" spans="1:12">
      <c r="A672" s="96"/>
      <c r="B672" s="93"/>
      <c r="C672" s="96"/>
      <c r="D672" s="96"/>
      <c r="E672" s="96"/>
      <c r="F672" s="93"/>
      <c r="G672" s="107"/>
      <c r="H672" s="97"/>
      <c r="I672" s="77">
        <v>1</v>
      </c>
      <c r="J672" s="75" t="s">
        <v>917</v>
      </c>
      <c r="K672" s="108">
        <v>1</v>
      </c>
      <c r="L672" s="109">
        <v>3752.07</v>
      </c>
    </row>
    <row r="673" spans="1:12">
      <c r="A673" s="95" t="s">
        <v>572</v>
      </c>
      <c r="B673" s="94" t="s">
        <v>574</v>
      </c>
      <c r="C673" s="95">
        <v>350</v>
      </c>
      <c r="D673" s="95" t="s">
        <v>61</v>
      </c>
      <c r="E673" s="95">
        <v>28</v>
      </c>
      <c r="F673" s="94" t="s">
        <v>559</v>
      </c>
      <c r="G673" s="102">
        <v>57512</v>
      </c>
      <c r="H673" s="103"/>
      <c r="I673" s="104"/>
      <c r="J673" s="104"/>
      <c r="K673" s="104"/>
      <c r="L673" s="104"/>
    </row>
    <row r="674" spans="1:12">
      <c r="A674" s="95"/>
      <c r="B674" s="94"/>
      <c r="C674" s="95"/>
      <c r="D674" s="95"/>
      <c r="E674" s="95"/>
      <c r="F674" s="94"/>
      <c r="G674" s="102"/>
      <c r="H674" s="103"/>
      <c r="I674" s="78">
        <v>1</v>
      </c>
      <c r="J674" s="76" t="s">
        <v>917</v>
      </c>
      <c r="K674" s="105">
        <v>350</v>
      </c>
      <c r="L674" s="106">
        <v>57512</v>
      </c>
    </row>
    <row r="675" spans="1:12">
      <c r="A675" s="96" t="s">
        <v>575</v>
      </c>
      <c r="B675" s="93" t="s">
        <v>577</v>
      </c>
      <c r="C675" s="96">
        <v>10</v>
      </c>
      <c r="D675" s="96" t="s">
        <v>61</v>
      </c>
      <c r="E675" s="96">
        <v>28</v>
      </c>
      <c r="F675" s="93" t="s">
        <v>559</v>
      </c>
      <c r="G675" s="107">
        <v>826.9</v>
      </c>
      <c r="H675" s="97"/>
      <c r="I675" s="98"/>
      <c r="J675" s="98"/>
      <c r="K675" s="98"/>
      <c r="L675" s="98"/>
    </row>
    <row r="676" spans="1:12">
      <c r="A676" s="96"/>
      <c r="B676" s="93"/>
      <c r="C676" s="96"/>
      <c r="D676" s="96"/>
      <c r="E676" s="96"/>
      <c r="F676" s="93"/>
      <c r="G676" s="107"/>
      <c r="H676" s="97"/>
      <c r="I676" s="77">
        <v>1</v>
      </c>
      <c r="J676" s="75" t="s">
        <v>917</v>
      </c>
      <c r="K676" s="108">
        <v>10</v>
      </c>
      <c r="L676" s="109">
        <v>826.9</v>
      </c>
    </row>
    <row r="677" spans="1:12">
      <c r="A677" s="95" t="s">
        <v>578</v>
      </c>
      <c r="B677" s="94" t="s">
        <v>580</v>
      </c>
      <c r="C677" s="95">
        <v>2</v>
      </c>
      <c r="D677" s="95" t="s">
        <v>38</v>
      </c>
      <c r="E677" s="95">
        <v>28</v>
      </c>
      <c r="F677" s="94" t="s">
        <v>559</v>
      </c>
      <c r="G677" s="102">
        <v>208.62</v>
      </c>
      <c r="H677" s="103"/>
      <c r="I677" s="104"/>
      <c r="J677" s="104"/>
      <c r="K677" s="104"/>
      <c r="L677" s="104"/>
    </row>
    <row r="678" spans="1:12">
      <c r="A678" s="95"/>
      <c r="B678" s="94"/>
      <c r="C678" s="95"/>
      <c r="D678" s="95"/>
      <c r="E678" s="95"/>
      <c r="F678" s="94"/>
      <c r="G678" s="102"/>
      <c r="H678" s="103"/>
      <c r="I678" s="78">
        <v>1</v>
      </c>
      <c r="J678" s="76" t="s">
        <v>917</v>
      </c>
      <c r="K678" s="105">
        <v>2</v>
      </c>
      <c r="L678" s="106">
        <v>208.62</v>
      </c>
    </row>
    <row r="679" spans="1:12">
      <c r="A679" s="96" t="s">
        <v>581</v>
      </c>
      <c r="B679" s="93" t="s">
        <v>583</v>
      </c>
      <c r="C679" s="96">
        <v>14</v>
      </c>
      <c r="D679" s="96" t="s">
        <v>38</v>
      </c>
      <c r="E679" s="96">
        <v>28</v>
      </c>
      <c r="F679" s="93" t="s">
        <v>559</v>
      </c>
      <c r="G679" s="107">
        <v>3194.1</v>
      </c>
      <c r="H679" s="97"/>
      <c r="I679" s="98"/>
      <c r="J679" s="98"/>
      <c r="K679" s="98"/>
      <c r="L679" s="98"/>
    </row>
    <row r="680" spans="1:12">
      <c r="A680" s="96"/>
      <c r="B680" s="93"/>
      <c r="C680" s="96"/>
      <c r="D680" s="96"/>
      <c r="E680" s="96"/>
      <c r="F680" s="93"/>
      <c r="G680" s="107"/>
      <c r="H680" s="97"/>
      <c r="I680" s="77">
        <v>1</v>
      </c>
      <c r="J680" s="75" t="s">
        <v>917</v>
      </c>
      <c r="K680" s="108">
        <v>14</v>
      </c>
      <c r="L680" s="109">
        <v>3194.1</v>
      </c>
    </row>
    <row r="681" spans="1:12">
      <c r="A681" s="95" t="s">
        <v>584</v>
      </c>
      <c r="B681" s="94" t="s">
        <v>586</v>
      </c>
      <c r="C681" s="95">
        <v>1</v>
      </c>
      <c r="D681" s="95" t="s">
        <v>38</v>
      </c>
      <c r="E681" s="95">
        <v>28</v>
      </c>
      <c r="F681" s="94" t="s">
        <v>559</v>
      </c>
      <c r="G681" s="102">
        <v>239.25</v>
      </c>
      <c r="H681" s="103"/>
      <c r="I681" s="104"/>
      <c r="J681" s="104"/>
      <c r="K681" s="104"/>
      <c r="L681" s="104"/>
    </row>
    <row r="682" spans="1:12">
      <c r="A682" s="95"/>
      <c r="B682" s="94"/>
      <c r="C682" s="95"/>
      <c r="D682" s="95"/>
      <c r="E682" s="95"/>
      <c r="F682" s="94"/>
      <c r="G682" s="102"/>
      <c r="H682" s="103"/>
      <c r="I682" s="78">
        <v>1</v>
      </c>
      <c r="J682" s="76" t="s">
        <v>917</v>
      </c>
      <c r="K682" s="105">
        <v>1</v>
      </c>
      <c r="L682" s="106">
        <v>239.25</v>
      </c>
    </row>
    <row r="683" spans="1:12">
      <c r="A683" s="96" t="s">
        <v>587</v>
      </c>
      <c r="B683" s="93" t="s">
        <v>589</v>
      </c>
      <c r="C683" s="96">
        <v>44</v>
      </c>
      <c r="D683" s="96" t="s">
        <v>38</v>
      </c>
      <c r="E683" s="96">
        <v>28</v>
      </c>
      <c r="F683" s="93" t="s">
        <v>559</v>
      </c>
      <c r="G683" s="107">
        <v>7210.28</v>
      </c>
      <c r="H683" s="97"/>
      <c r="I683" s="98"/>
      <c r="J683" s="98"/>
      <c r="K683" s="98"/>
      <c r="L683" s="98"/>
    </row>
    <row r="684" spans="1:12">
      <c r="A684" s="96"/>
      <c r="B684" s="93"/>
      <c r="C684" s="96"/>
      <c r="D684" s="96"/>
      <c r="E684" s="96"/>
      <c r="F684" s="93"/>
      <c r="G684" s="107"/>
      <c r="H684" s="97"/>
      <c r="I684" s="77">
        <v>1</v>
      </c>
      <c r="J684" s="75" t="s">
        <v>917</v>
      </c>
      <c r="K684" s="108">
        <v>44</v>
      </c>
      <c r="L684" s="109">
        <v>7210.28</v>
      </c>
    </row>
    <row r="685" spans="1:12">
      <c r="A685" s="95" t="s">
        <v>590</v>
      </c>
      <c r="B685" s="94" t="s">
        <v>592</v>
      </c>
      <c r="C685" s="95">
        <v>3</v>
      </c>
      <c r="D685" s="95" t="s">
        <v>38</v>
      </c>
      <c r="E685" s="95">
        <v>28</v>
      </c>
      <c r="F685" s="94" t="s">
        <v>559</v>
      </c>
      <c r="G685" s="102">
        <v>227.1</v>
      </c>
      <c r="H685" s="103"/>
      <c r="I685" s="104"/>
      <c r="J685" s="104"/>
      <c r="K685" s="104"/>
      <c r="L685" s="104"/>
    </row>
    <row r="686" spans="1:12">
      <c r="A686" s="95"/>
      <c r="B686" s="94"/>
      <c r="C686" s="95"/>
      <c r="D686" s="95"/>
      <c r="E686" s="95"/>
      <c r="F686" s="94"/>
      <c r="G686" s="102"/>
      <c r="H686" s="103"/>
      <c r="I686" s="78">
        <v>1</v>
      </c>
      <c r="J686" s="76" t="s">
        <v>917</v>
      </c>
      <c r="K686" s="105">
        <v>3</v>
      </c>
      <c r="L686" s="106">
        <v>227.1</v>
      </c>
    </row>
    <row r="687" spans="1:12">
      <c r="A687" s="96" t="s">
        <v>593</v>
      </c>
      <c r="B687" s="93" t="s">
        <v>595</v>
      </c>
      <c r="C687" s="96">
        <v>1</v>
      </c>
      <c r="D687" s="96" t="s">
        <v>38</v>
      </c>
      <c r="E687" s="96">
        <v>28</v>
      </c>
      <c r="F687" s="93" t="s">
        <v>559</v>
      </c>
      <c r="G687" s="107">
        <v>537.41999999999996</v>
      </c>
      <c r="H687" s="97"/>
      <c r="I687" s="98"/>
      <c r="J687" s="98"/>
      <c r="K687" s="98"/>
      <c r="L687" s="98"/>
    </row>
    <row r="688" spans="1:12">
      <c r="A688" s="96"/>
      <c r="B688" s="93"/>
      <c r="C688" s="96"/>
      <c r="D688" s="96"/>
      <c r="E688" s="96"/>
      <c r="F688" s="93"/>
      <c r="G688" s="107"/>
      <c r="H688" s="97"/>
      <c r="I688" s="77">
        <v>1</v>
      </c>
      <c r="J688" s="75" t="s">
        <v>917</v>
      </c>
      <c r="K688" s="108">
        <v>1</v>
      </c>
      <c r="L688" s="109">
        <v>537.41999999999996</v>
      </c>
    </row>
    <row r="689" spans="1:12">
      <c r="A689" s="95" t="s">
        <v>596</v>
      </c>
      <c r="B689" s="94" t="s">
        <v>598</v>
      </c>
      <c r="C689" s="95">
        <v>2</v>
      </c>
      <c r="D689" s="95" t="s">
        <v>38</v>
      </c>
      <c r="E689" s="95">
        <v>28</v>
      </c>
      <c r="F689" s="94" t="s">
        <v>559</v>
      </c>
      <c r="G689" s="102">
        <v>660.54</v>
      </c>
      <c r="H689" s="103"/>
      <c r="I689" s="104"/>
      <c r="J689" s="104"/>
      <c r="K689" s="104"/>
      <c r="L689" s="104"/>
    </row>
    <row r="690" spans="1:12">
      <c r="A690" s="95"/>
      <c r="B690" s="94"/>
      <c r="C690" s="95"/>
      <c r="D690" s="95"/>
      <c r="E690" s="95"/>
      <c r="F690" s="94"/>
      <c r="G690" s="102"/>
      <c r="H690" s="103"/>
      <c r="I690" s="78">
        <v>1</v>
      </c>
      <c r="J690" s="76" t="s">
        <v>917</v>
      </c>
      <c r="K690" s="105">
        <v>2</v>
      </c>
      <c r="L690" s="106">
        <v>660.54</v>
      </c>
    </row>
    <row r="691" spans="1:12">
      <c r="A691" s="96" t="s">
        <v>599</v>
      </c>
      <c r="B691" s="93" t="s">
        <v>601</v>
      </c>
      <c r="C691" s="96">
        <v>1</v>
      </c>
      <c r="D691" s="96" t="s">
        <v>38</v>
      </c>
      <c r="E691" s="96">
        <v>28</v>
      </c>
      <c r="F691" s="93" t="s">
        <v>559</v>
      </c>
      <c r="G691" s="107">
        <v>95.44</v>
      </c>
      <c r="H691" s="97"/>
      <c r="I691" s="98"/>
      <c r="J691" s="98"/>
      <c r="K691" s="98"/>
      <c r="L691" s="98"/>
    </row>
    <row r="692" spans="1:12">
      <c r="A692" s="96"/>
      <c r="B692" s="93"/>
      <c r="C692" s="96"/>
      <c r="D692" s="96"/>
      <c r="E692" s="96"/>
      <c r="F692" s="93"/>
      <c r="G692" s="107"/>
      <c r="H692" s="97"/>
      <c r="I692" s="77">
        <v>1</v>
      </c>
      <c r="J692" s="75" t="s">
        <v>917</v>
      </c>
      <c r="K692" s="108">
        <v>1</v>
      </c>
      <c r="L692" s="109">
        <v>95.44</v>
      </c>
    </row>
    <row r="693" spans="1:12">
      <c r="A693" s="95" t="s">
        <v>602</v>
      </c>
      <c r="B693" s="94" t="s">
        <v>604</v>
      </c>
      <c r="C693" s="95">
        <v>1</v>
      </c>
      <c r="D693" s="95" t="s">
        <v>38</v>
      </c>
      <c r="E693" s="95">
        <v>28</v>
      </c>
      <c r="F693" s="94" t="s">
        <v>559</v>
      </c>
      <c r="G693" s="102">
        <v>1065.57</v>
      </c>
      <c r="H693" s="103"/>
      <c r="I693" s="104"/>
      <c r="J693" s="104"/>
      <c r="K693" s="104"/>
      <c r="L693" s="104"/>
    </row>
    <row r="694" spans="1:12">
      <c r="A694" s="95"/>
      <c r="B694" s="94"/>
      <c r="C694" s="95"/>
      <c r="D694" s="95"/>
      <c r="E694" s="95"/>
      <c r="F694" s="94"/>
      <c r="G694" s="102"/>
      <c r="H694" s="103"/>
      <c r="I694" s="78">
        <v>1</v>
      </c>
      <c r="J694" s="76" t="s">
        <v>917</v>
      </c>
      <c r="K694" s="105">
        <v>1</v>
      </c>
      <c r="L694" s="106">
        <v>1065.57</v>
      </c>
    </row>
    <row r="695" spans="1:12">
      <c r="A695" s="96" t="s">
        <v>605</v>
      </c>
      <c r="B695" s="93" t="s">
        <v>607</v>
      </c>
      <c r="C695" s="96">
        <v>2</v>
      </c>
      <c r="D695" s="96" t="s">
        <v>38</v>
      </c>
      <c r="E695" s="96">
        <v>28</v>
      </c>
      <c r="F695" s="93" t="s">
        <v>559</v>
      </c>
      <c r="G695" s="107">
        <v>10856.62</v>
      </c>
      <c r="H695" s="97"/>
      <c r="I695" s="98"/>
      <c r="J695" s="98"/>
      <c r="K695" s="98"/>
      <c r="L695" s="98"/>
    </row>
    <row r="696" spans="1:12">
      <c r="A696" s="96"/>
      <c r="B696" s="93"/>
      <c r="C696" s="96"/>
      <c r="D696" s="96"/>
      <c r="E696" s="96"/>
      <c r="F696" s="93"/>
      <c r="G696" s="107"/>
      <c r="H696" s="97"/>
      <c r="I696" s="77">
        <v>1</v>
      </c>
      <c r="J696" s="75" t="s">
        <v>917</v>
      </c>
      <c r="K696" s="108">
        <v>2</v>
      </c>
      <c r="L696" s="109">
        <v>10856.62</v>
      </c>
    </row>
    <row r="697" spans="1:12">
      <c r="A697" s="95" t="s">
        <v>608</v>
      </c>
      <c r="B697" s="94" t="s">
        <v>610</v>
      </c>
      <c r="C697" s="95">
        <v>2</v>
      </c>
      <c r="D697" s="95" t="s">
        <v>38</v>
      </c>
      <c r="E697" s="95">
        <v>28</v>
      </c>
      <c r="F697" s="94" t="s">
        <v>559</v>
      </c>
      <c r="G697" s="102">
        <v>446.34</v>
      </c>
      <c r="H697" s="103"/>
      <c r="I697" s="104"/>
      <c r="J697" s="104"/>
      <c r="K697" s="104"/>
      <c r="L697" s="104"/>
    </row>
    <row r="698" spans="1:12">
      <c r="A698" s="95"/>
      <c r="B698" s="94"/>
      <c r="C698" s="95"/>
      <c r="D698" s="95"/>
      <c r="E698" s="95"/>
      <c r="F698" s="94"/>
      <c r="G698" s="102"/>
      <c r="H698" s="103"/>
      <c r="I698" s="78">
        <v>1</v>
      </c>
      <c r="J698" s="76" t="s">
        <v>917</v>
      </c>
      <c r="K698" s="105">
        <v>2</v>
      </c>
      <c r="L698" s="106">
        <v>446.34</v>
      </c>
    </row>
    <row r="699" spans="1:12">
      <c r="A699" s="96" t="s">
        <v>611</v>
      </c>
      <c r="B699" s="93" t="s">
        <v>613</v>
      </c>
      <c r="C699" s="96">
        <v>40</v>
      </c>
      <c r="D699" s="96" t="s">
        <v>38</v>
      </c>
      <c r="E699" s="96">
        <v>28</v>
      </c>
      <c r="F699" s="93" t="s">
        <v>559</v>
      </c>
      <c r="G699" s="107">
        <v>10419.200000000001</v>
      </c>
      <c r="H699" s="97"/>
      <c r="I699" s="98"/>
      <c r="J699" s="98"/>
      <c r="K699" s="98"/>
      <c r="L699" s="98"/>
    </row>
    <row r="700" spans="1:12">
      <c r="A700" s="96"/>
      <c r="B700" s="93"/>
      <c r="C700" s="96"/>
      <c r="D700" s="96"/>
      <c r="E700" s="96"/>
      <c r="F700" s="93"/>
      <c r="G700" s="107"/>
      <c r="H700" s="97"/>
      <c r="I700" s="77">
        <v>1</v>
      </c>
      <c r="J700" s="75" t="s">
        <v>917</v>
      </c>
      <c r="K700" s="108">
        <v>40</v>
      </c>
      <c r="L700" s="109">
        <v>10419.200000000001</v>
      </c>
    </row>
    <row r="701" spans="1:12">
      <c r="A701" s="95" t="s">
        <v>614</v>
      </c>
      <c r="B701" s="94" t="s">
        <v>616</v>
      </c>
      <c r="C701" s="95">
        <v>2</v>
      </c>
      <c r="D701" s="95" t="s">
        <v>38</v>
      </c>
      <c r="E701" s="95">
        <v>28</v>
      </c>
      <c r="F701" s="94" t="s">
        <v>559</v>
      </c>
      <c r="G701" s="102">
        <v>665.56</v>
      </c>
      <c r="H701" s="103"/>
      <c r="I701" s="104"/>
      <c r="J701" s="104"/>
      <c r="K701" s="104"/>
      <c r="L701" s="104"/>
    </row>
    <row r="702" spans="1:12">
      <c r="A702" s="95"/>
      <c r="B702" s="94"/>
      <c r="C702" s="95"/>
      <c r="D702" s="95"/>
      <c r="E702" s="95"/>
      <c r="F702" s="94"/>
      <c r="G702" s="102"/>
      <c r="H702" s="103"/>
      <c r="I702" s="78">
        <v>1</v>
      </c>
      <c r="J702" s="76" t="s">
        <v>917</v>
      </c>
      <c r="K702" s="105">
        <v>2</v>
      </c>
      <c r="L702" s="106">
        <v>665.56</v>
      </c>
    </row>
    <row r="703" spans="1:12">
      <c r="A703" s="96" t="s">
        <v>617</v>
      </c>
      <c r="B703" s="93" t="s">
        <v>619</v>
      </c>
      <c r="C703" s="96">
        <v>1</v>
      </c>
      <c r="D703" s="96" t="s">
        <v>38</v>
      </c>
      <c r="E703" s="96">
        <v>28</v>
      </c>
      <c r="F703" s="93" t="s">
        <v>559</v>
      </c>
      <c r="G703" s="107">
        <v>1871.53</v>
      </c>
      <c r="H703" s="97"/>
      <c r="I703" s="98"/>
      <c r="J703" s="98"/>
      <c r="K703" s="98"/>
      <c r="L703" s="98"/>
    </row>
    <row r="704" spans="1:12">
      <c r="A704" s="96"/>
      <c r="B704" s="93"/>
      <c r="C704" s="96"/>
      <c r="D704" s="96"/>
      <c r="E704" s="96"/>
      <c r="F704" s="93"/>
      <c r="G704" s="107"/>
      <c r="H704" s="97"/>
      <c r="I704" s="77">
        <v>1</v>
      </c>
      <c r="J704" s="75" t="s">
        <v>917</v>
      </c>
      <c r="K704" s="108">
        <v>1</v>
      </c>
      <c r="L704" s="109">
        <v>1871.53</v>
      </c>
    </row>
    <row r="705" spans="1:12">
      <c r="A705" s="95" t="s">
        <v>620</v>
      </c>
      <c r="B705" s="94" t="s">
        <v>622</v>
      </c>
      <c r="C705" s="95">
        <v>34</v>
      </c>
      <c r="D705" s="95" t="s">
        <v>38</v>
      </c>
      <c r="E705" s="95">
        <v>28</v>
      </c>
      <c r="F705" s="94" t="s">
        <v>559</v>
      </c>
      <c r="G705" s="102">
        <v>6891.46</v>
      </c>
      <c r="H705" s="103"/>
      <c r="I705" s="104"/>
      <c r="J705" s="104"/>
      <c r="K705" s="104"/>
      <c r="L705" s="104"/>
    </row>
    <row r="706" spans="1:12">
      <c r="A706" s="95"/>
      <c r="B706" s="94"/>
      <c r="C706" s="95"/>
      <c r="D706" s="95"/>
      <c r="E706" s="95"/>
      <c r="F706" s="94"/>
      <c r="G706" s="102"/>
      <c r="H706" s="103"/>
      <c r="I706" s="78">
        <v>1</v>
      </c>
      <c r="J706" s="76" t="s">
        <v>917</v>
      </c>
      <c r="K706" s="105">
        <v>34</v>
      </c>
      <c r="L706" s="106">
        <v>6891.46</v>
      </c>
    </row>
    <row r="707" spans="1:12">
      <c r="A707" s="96" t="s">
        <v>623</v>
      </c>
      <c r="B707" s="93" t="s">
        <v>625</v>
      </c>
      <c r="C707" s="96">
        <v>13</v>
      </c>
      <c r="D707" s="96" t="s">
        <v>38</v>
      </c>
      <c r="E707" s="96">
        <v>28</v>
      </c>
      <c r="F707" s="93" t="s">
        <v>559</v>
      </c>
      <c r="G707" s="107">
        <v>1732.64</v>
      </c>
      <c r="H707" s="97"/>
      <c r="I707" s="98"/>
      <c r="J707" s="98"/>
      <c r="K707" s="98"/>
      <c r="L707" s="98"/>
    </row>
    <row r="708" spans="1:12">
      <c r="A708" s="96"/>
      <c r="B708" s="93"/>
      <c r="C708" s="96"/>
      <c r="D708" s="96"/>
      <c r="E708" s="96"/>
      <c r="F708" s="93"/>
      <c r="G708" s="107"/>
      <c r="H708" s="97"/>
      <c r="I708" s="77">
        <v>1</v>
      </c>
      <c r="J708" s="75" t="s">
        <v>917</v>
      </c>
      <c r="K708" s="108">
        <v>13</v>
      </c>
      <c r="L708" s="109">
        <v>1732.64</v>
      </c>
    </row>
    <row r="709" spans="1:12">
      <c r="A709" s="95" t="s">
        <v>626</v>
      </c>
      <c r="B709" s="94" t="s">
        <v>628</v>
      </c>
      <c r="C709" s="95">
        <v>34</v>
      </c>
      <c r="D709" s="95" t="s">
        <v>38</v>
      </c>
      <c r="E709" s="95">
        <v>28</v>
      </c>
      <c r="F709" s="94" t="s">
        <v>559</v>
      </c>
      <c r="G709" s="102">
        <v>6860.86</v>
      </c>
      <c r="H709" s="103"/>
      <c r="I709" s="104"/>
      <c r="J709" s="104"/>
      <c r="K709" s="104"/>
      <c r="L709" s="104"/>
    </row>
    <row r="710" spans="1:12">
      <c r="A710" s="95"/>
      <c r="B710" s="94"/>
      <c r="C710" s="95"/>
      <c r="D710" s="95"/>
      <c r="E710" s="95"/>
      <c r="F710" s="94"/>
      <c r="G710" s="102"/>
      <c r="H710" s="103"/>
      <c r="I710" s="78">
        <v>1</v>
      </c>
      <c r="J710" s="76" t="s">
        <v>917</v>
      </c>
      <c r="K710" s="105">
        <v>34</v>
      </c>
      <c r="L710" s="106">
        <v>6860.86</v>
      </c>
    </row>
    <row r="711" spans="1:12">
      <c r="A711" s="96" t="s">
        <v>629</v>
      </c>
      <c r="B711" s="93" t="s">
        <v>631</v>
      </c>
      <c r="C711" s="96">
        <v>37</v>
      </c>
      <c r="D711" s="96" t="s">
        <v>38</v>
      </c>
      <c r="E711" s="96">
        <v>28</v>
      </c>
      <c r="F711" s="93" t="s">
        <v>559</v>
      </c>
      <c r="G711" s="107">
        <v>15438.99</v>
      </c>
      <c r="H711" s="97"/>
      <c r="I711" s="98"/>
      <c r="J711" s="98"/>
      <c r="K711" s="98"/>
      <c r="L711" s="98"/>
    </row>
    <row r="712" spans="1:12">
      <c r="A712" s="96"/>
      <c r="B712" s="93"/>
      <c r="C712" s="96"/>
      <c r="D712" s="96"/>
      <c r="E712" s="96"/>
      <c r="F712" s="93"/>
      <c r="G712" s="107"/>
      <c r="H712" s="97"/>
      <c r="I712" s="77">
        <v>1</v>
      </c>
      <c r="J712" s="75" t="s">
        <v>917</v>
      </c>
      <c r="K712" s="108">
        <v>37</v>
      </c>
      <c r="L712" s="109">
        <v>15438.99</v>
      </c>
    </row>
    <row r="713" spans="1:12">
      <c r="A713" s="95" t="s">
        <v>632</v>
      </c>
      <c r="B713" s="94" t="s">
        <v>634</v>
      </c>
      <c r="C713" s="95">
        <v>49</v>
      </c>
      <c r="D713" s="95" t="s">
        <v>38</v>
      </c>
      <c r="E713" s="95">
        <v>28</v>
      </c>
      <c r="F713" s="94" t="s">
        <v>559</v>
      </c>
      <c r="G713" s="102">
        <v>1721.86</v>
      </c>
      <c r="H713" s="103"/>
      <c r="I713" s="104"/>
      <c r="J713" s="104"/>
      <c r="K713" s="104"/>
      <c r="L713" s="104"/>
    </row>
    <row r="714" spans="1:12">
      <c r="A714" s="95"/>
      <c r="B714" s="94"/>
      <c r="C714" s="95"/>
      <c r="D714" s="95"/>
      <c r="E714" s="95"/>
      <c r="F714" s="94"/>
      <c r="G714" s="102"/>
      <c r="H714" s="103"/>
      <c r="I714" s="78">
        <v>1</v>
      </c>
      <c r="J714" s="76" t="s">
        <v>917</v>
      </c>
      <c r="K714" s="105">
        <v>49</v>
      </c>
      <c r="L714" s="106">
        <v>1721.86</v>
      </c>
    </row>
    <row r="715" spans="1:12">
      <c r="A715" s="96" t="s">
        <v>635</v>
      </c>
      <c r="B715" s="93" t="s">
        <v>637</v>
      </c>
      <c r="C715" s="96">
        <v>14</v>
      </c>
      <c r="D715" s="96" t="s">
        <v>38</v>
      </c>
      <c r="E715" s="96">
        <v>28</v>
      </c>
      <c r="F715" s="93" t="s">
        <v>559</v>
      </c>
      <c r="G715" s="107">
        <v>2451.4</v>
      </c>
      <c r="H715" s="97"/>
      <c r="I715" s="98"/>
      <c r="J715" s="98"/>
      <c r="K715" s="98"/>
      <c r="L715" s="98"/>
    </row>
    <row r="716" spans="1:12">
      <c r="A716" s="96"/>
      <c r="B716" s="93"/>
      <c r="C716" s="96"/>
      <c r="D716" s="96"/>
      <c r="E716" s="96"/>
      <c r="F716" s="93"/>
      <c r="G716" s="107"/>
      <c r="H716" s="97"/>
      <c r="I716" s="77">
        <v>1</v>
      </c>
      <c r="J716" s="75" t="s">
        <v>917</v>
      </c>
      <c r="K716" s="108">
        <v>14</v>
      </c>
      <c r="L716" s="109">
        <v>2451.4</v>
      </c>
    </row>
    <row r="717" spans="1:12">
      <c r="A717" s="95" t="s">
        <v>638</v>
      </c>
      <c r="B717" s="94" t="s">
        <v>640</v>
      </c>
      <c r="C717" s="95">
        <v>25</v>
      </c>
      <c r="D717" s="95" t="s">
        <v>641</v>
      </c>
      <c r="E717" s="95">
        <v>28</v>
      </c>
      <c r="F717" s="94" t="s">
        <v>559</v>
      </c>
      <c r="G717" s="102">
        <v>37215.75</v>
      </c>
      <c r="H717" s="103"/>
      <c r="I717" s="104"/>
      <c r="J717" s="104"/>
      <c r="K717" s="104"/>
      <c r="L717" s="104"/>
    </row>
    <row r="718" spans="1:12">
      <c r="A718" s="95"/>
      <c r="B718" s="94"/>
      <c r="C718" s="95"/>
      <c r="D718" s="95"/>
      <c r="E718" s="95"/>
      <c r="F718" s="94"/>
      <c r="G718" s="102"/>
      <c r="H718" s="103"/>
      <c r="I718" s="78">
        <v>1</v>
      </c>
      <c r="J718" s="76" t="s">
        <v>917</v>
      </c>
      <c r="K718" s="105">
        <v>25</v>
      </c>
      <c r="L718" s="106">
        <v>37215.75</v>
      </c>
    </row>
    <row r="719" spans="1:12">
      <c r="A719" s="96" t="s">
        <v>642</v>
      </c>
      <c r="B719" s="93" t="s">
        <v>644</v>
      </c>
      <c r="C719" s="96">
        <v>30</v>
      </c>
      <c r="D719" s="96" t="s">
        <v>38</v>
      </c>
      <c r="E719" s="96">
        <v>28</v>
      </c>
      <c r="F719" s="93" t="s">
        <v>559</v>
      </c>
      <c r="G719" s="107">
        <v>3489.9</v>
      </c>
      <c r="H719" s="97"/>
      <c r="I719" s="98"/>
      <c r="J719" s="98"/>
      <c r="K719" s="98"/>
      <c r="L719" s="98"/>
    </row>
    <row r="720" spans="1:12">
      <c r="A720" s="96"/>
      <c r="B720" s="93"/>
      <c r="C720" s="96"/>
      <c r="D720" s="96"/>
      <c r="E720" s="96"/>
      <c r="F720" s="93"/>
      <c r="G720" s="107"/>
      <c r="H720" s="97"/>
      <c r="I720" s="77">
        <v>1</v>
      </c>
      <c r="J720" s="75" t="s">
        <v>917</v>
      </c>
      <c r="K720" s="108">
        <v>30</v>
      </c>
      <c r="L720" s="109">
        <v>3489.9</v>
      </c>
    </row>
    <row r="721" spans="1:12">
      <c r="A721" s="95" t="s">
        <v>645</v>
      </c>
      <c r="B721" s="94" t="s">
        <v>647</v>
      </c>
      <c r="C721" s="95">
        <v>89</v>
      </c>
      <c r="D721" s="95" t="s">
        <v>38</v>
      </c>
      <c r="E721" s="95">
        <v>28</v>
      </c>
      <c r="F721" s="94" t="s">
        <v>559</v>
      </c>
      <c r="G721" s="102">
        <v>1906.38</v>
      </c>
      <c r="H721" s="103"/>
      <c r="I721" s="104"/>
      <c r="J721" s="104"/>
      <c r="K721" s="104"/>
      <c r="L721" s="104"/>
    </row>
    <row r="722" spans="1:12">
      <c r="A722" s="95"/>
      <c r="B722" s="94"/>
      <c r="C722" s="95"/>
      <c r="D722" s="95"/>
      <c r="E722" s="95"/>
      <c r="F722" s="94"/>
      <c r="G722" s="102"/>
      <c r="H722" s="103"/>
      <c r="I722" s="78">
        <v>1</v>
      </c>
      <c r="J722" s="76" t="s">
        <v>917</v>
      </c>
      <c r="K722" s="105">
        <v>89</v>
      </c>
      <c r="L722" s="106">
        <v>1906.38</v>
      </c>
    </row>
    <row r="723" spans="1:12">
      <c r="A723" s="96" t="s">
        <v>648</v>
      </c>
      <c r="B723" s="93" t="s">
        <v>650</v>
      </c>
      <c r="C723" s="96">
        <v>2</v>
      </c>
      <c r="D723" s="96" t="s">
        <v>38</v>
      </c>
      <c r="E723" s="96">
        <v>28</v>
      </c>
      <c r="F723" s="93" t="s">
        <v>559</v>
      </c>
      <c r="G723" s="107">
        <v>225.74</v>
      </c>
      <c r="H723" s="97"/>
      <c r="I723" s="98"/>
      <c r="J723" s="98"/>
      <c r="K723" s="98"/>
      <c r="L723" s="98"/>
    </row>
    <row r="724" spans="1:12">
      <c r="A724" s="96"/>
      <c r="B724" s="93"/>
      <c r="C724" s="96"/>
      <c r="D724" s="96"/>
      <c r="E724" s="96"/>
      <c r="F724" s="93"/>
      <c r="G724" s="107"/>
      <c r="H724" s="97"/>
      <c r="I724" s="77">
        <v>1</v>
      </c>
      <c r="J724" s="75" t="s">
        <v>917</v>
      </c>
      <c r="K724" s="108">
        <v>2</v>
      </c>
      <c r="L724" s="109">
        <v>225.74</v>
      </c>
    </row>
    <row r="725" spans="1:12">
      <c r="A725" s="95" t="s">
        <v>651</v>
      </c>
      <c r="B725" s="94" t="s">
        <v>653</v>
      </c>
      <c r="C725" s="95">
        <v>26</v>
      </c>
      <c r="D725" s="95" t="s">
        <v>38</v>
      </c>
      <c r="E725" s="95">
        <v>28</v>
      </c>
      <c r="F725" s="94" t="s">
        <v>559</v>
      </c>
      <c r="G725" s="102">
        <v>841.88</v>
      </c>
      <c r="H725" s="103"/>
      <c r="I725" s="104"/>
      <c r="J725" s="104"/>
      <c r="K725" s="104"/>
      <c r="L725" s="104"/>
    </row>
    <row r="726" spans="1:12">
      <c r="A726" s="95"/>
      <c r="B726" s="94"/>
      <c r="C726" s="95"/>
      <c r="D726" s="95"/>
      <c r="E726" s="95"/>
      <c r="F726" s="94"/>
      <c r="G726" s="102"/>
      <c r="H726" s="103"/>
      <c r="I726" s="78">
        <v>1</v>
      </c>
      <c r="J726" s="76" t="s">
        <v>917</v>
      </c>
      <c r="K726" s="105">
        <v>26</v>
      </c>
      <c r="L726" s="106">
        <v>841.88</v>
      </c>
    </row>
    <row r="727" spans="1:12">
      <c r="A727" s="96" t="s">
        <v>654</v>
      </c>
      <c r="B727" s="93" t="s">
        <v>656</v>
      </c>
      <c r="C727" s="96">
        <v>74</v>
      </c>
      <c r="D727" s="96" t="s">
        <v>38</v>
      </c>
      <c r="E727" s="96">
        <v>28</v>
      </c>
      <c r="F727" s="93" t="s">
        <v>559</v>
      </c>
      <c r="G727" s="107">
        <v>1304.6199999999999</v>
      </c>
      <c r="H727" s="97"/>
      <c r="I727" s="98"/>
      <c r="J727" s="98"/>
      <c r="K727" s="98"/>
      <c r="L727" s="98"/>
    </row>
    <row r="728" spans="1:12">
      <c r="A728" s="96"/>
      <c r="B728" s="93"/>
      <c r="C728" s="96"/>
      <c r="D728" s="96"/>
      <c r="E728" s="96"/>
      <c r="F728" s="93"/>
      <c r="G728" s="107"/>
      <c r="H728" s="97"/>
      <c r="I728" s="77">
        <v>1</v>
      </c>
      <c r="J728" s="75" t="s">
        <v>917</v>
      </c>
      <c r="K728" s="108">
        <v>74</v>
      </c>
      <c r="L728" s="109">
        <v>1304.6199999999999</v>
      </c>
    </row>
    <row r="729" spans="1:12">
      <c r="A729" s="95" t="s">
        <v>657</v>
      </c>
      <c r="B729" s="94" t="s">
        <v>659</v>
      </c>
      <c r="C729" s="95">
        <v>6</v>
      </c>
      <c r="D729" s="95" t="s">
        <v>38</v>
      </c>
      <c r="E729" s="95">
        <v>28</v>
      </c>
      <c r="F729" s="94" t="s">
        <v>559</v>
      </c>
      <c r="G729" s="102">
        <v>27.84</v>
      </c>
      <c r="H729" s="103"/>
      <c r="I729" s="104"/>
      <c r="J729" s="104"/>
      <c r="K729" s="104"/>
      <c r="L729" s="104"/>
    </row>
    <row r="730" spans="1:12">
      <c r="A730" s="95"/>
      <c r="B730" s="94"/>
      <c r="C730" s="95"/>
      <c r="D730" s="95"/>
      <c r="E730" s="95"/>
      <c r="F730" s="94"/>
      <c r="G730" s="102"/>
      <c r="H730" s="103"/>
      <c r="I730" s="78">
        <v>1</v>
      </c>
      <c r="J730" s="76" t="s">
        <v>917</v>
      </c>
      <c r="K730" s="105">
        <v>6</v>
      </c>
      <c r="L730" s="106">
        <v>27.84</v>
      </c>
    </row>
    <row r="731" spans="1:12">
      <c r="A731" s="96" t="s">
        <v>660</v>
      </c>
      <c r="B731" s="93" t="s">
        <v>662</v>
      </c>
      <c r="C731" s="96">
        <v>8</v>
      </c>
      <c r="D731" s="96" t="s">
        <v>38</v>
      </c>
      <c r="E731" s="96">
        <v>28</v>
      </c>
      <c r="F731" s="93" t="s">
        <v>559</v>
      </c>
      <c r="G731" s="107">
        <v>1134.4000000000001</v>
      </c>
      <c r="H731" s="97"/>
      <c r="I731" s="98"/>
      <c r="J731" s="98"/>
      <c r="K731" s="98"/>
      <c r="L731" s="98"/>
    </row>
    <row r="732" spans="1:12">
      <c r="A732" s="96"/>
      <c r="B732" s="93"/>
      <c r="C732" s="96"/>
      <c r="D732" s="96"/>
      <c r="E732" s="96"/>
      <c r="F732" s="93"/>
      <c r="G732" s="107"/>
      <c r="H732" s="97"/>
      <c r="I732" s="77">
        <v>1</v>
      </c>
      <c r="J732" s="75" t="s">
        <v>917</v>
      </c>
      <c r="K732" s="108">
        <v>8</v>
      </c>
      <c r="L732" s="109">
        <v>1134.4000000000001</v>
      </c>
    </row>
    <row r="733" spans="1:12" ht="30">
      <c r="A733" s="23">
        <v>29</v>
      </c>
      <c r="B733" s="47" t="s">
        <v>663</v>
      </c>
      <c r="C733" s="78"/>
      <c r="D733" s="78"/>
      <c r="E733" s="78"/>
      <c r="F733" s="76"/>
      <c r="G733" s="110">
        <v>481429.74</v>
      </c>
      <c r="H733" s="78"/>
      <c r="I733" s="111"/>
      <c r="J733" s="111"/>
      <c r="K733" s="111"/>
      <c r="L733" s="111"/>
    </row>
    <row r="734" spans="1:12">
      <c r="A734" s="96" t="s">
        <v>664</v>
      </c>
      <c r="B734" s="93" t="s">
        <v>666</v>
      </c>
      <c r="C734" s="99">
        <v>1222.1199999999999</v>
      </c>
      <c r="D734" s="96" t="s">
        <v>19</v>
      </c>
      <c r="E734" s="96">
        <v>29</v>
      </c>
      <c r="F734" s="93" t="s">
        <v>663</v>
      </c>
      <c r="G734" s="107">
        <v>481429.74</v>
      </c>
      <c r="H734" s="97"/>
      <c r="I734" s="98"/>
      <c r="J734" s="98"/>
      <c r="K734" s="98"/>
      <c r="L734" s="98"/>
    </row>
    <row r="735" spans="1:12" ht="28.5">
      <c r="A735" s="96"/>
      <c r="B735" s="93"/>
      <c r="C735" s="99"/>
      <c r="D735" s="96"/>
      <c r="E735" s="96"/>
      <c r="F735" s="93"/>
      <c r="G735" s="107"/>
      <c r="H735" s="97"/>
      <c r="I735" s="77">
        <v>4</v>
      </c>
      <c r="J735" s="75" t="s">
        <v>921</v>
      </c>
      <c r="K735" s="108">
        <v>611.05999999999995</v>
      </c>
      <c r="L735" s="109">
        <v>240714.87</v>
      </c>
    </row>
    <row r="736" spans="1:12" ht="28.5">
      <c r="A736" s="96"/>
      <c r="B736" s="93"/>
      <c r="C736" s="99"/>
      <c r="D736" s="96"/>
      <c r="E736" s="96"/>
      <c r="F736" s="93"/>
      <c r="G736" s="107"/>
      <c r="H736" s="97"/>
      <c r="I736" s="77">
        <v>5</v>
      </c>
      <c r="J736" s="75" t="s">
        <v>922</v>
      </c>
      <c r="K736" s="108">
        <v>611.05999999999995</v>
      </c>
      <c r="L736" s="109">
        <v>240714.87</v>
      </c>
    </row>
    <row r="737" spans="1:12">
      <c r="A737" s="23">
        <v>30</v>
      </c>
      <c r="B737" s="47" t="s">
        <v>667</v>
      </c>
      <c r="C737" s="78"/>
      <c r="D737" s="78"/>
      <c r="E737" s="78"/>
      <c r="F737" s="76"/>
      <c r="G737" s="110">
        <v>417040.66</v>
      </c>
      <c r="H737" s="78"/>
      <c r="I737" s="111"/>
      <c r="J737" s="111"/>
      <c r="K737" s="111"/>
      <c r="L737" s="111"/>
    </row>
    <row r="738" spans="1:12">
      <c r="A738" s="96" t="s">
        <v>668</v>
      </c>
      <c r="B738" s="93" t="s">
        <v>670</v>
      </c>
      <c r="C738" s="99">
        <v>5191.67</v>
      </c>
      <c r="D738" s="96" t="s">
        <v>19</v>
      </c>
      <c r="E738" s="96">
        <v>30</v>
      </c>
      <c r="F738" s="93" t="s">
        <v>667</v>
      </c>
      <c r="G738" s="107">
        <v>24764.27</v>
      </c>
      <c r="H738" s="97"/>
      <c r="I738" s="98"/>
      <c r="J738" s="98"/>
      <c r="K738" s="98"/>
      <c r="L738" s="98"/>
    </row>
    <row r="739" spans="1:12" ht="28.5">
      <c r="A739" s="96"/>
      <c r="B739" s="93"/>
      <c r="C739" s="99"/>
      <c r="D739" s="96"/>
      <c r="E739" s="96"/>
      <c r="F739" s="93"/>
      <c r="G739" s="107"/>
      <c r="H739" s="97"/>
      <c r="I739" s="77">
        <v>2</v>
      </c>
      <c r="J739" s="75" t="s">
        <v>919</v>
      </c>
      <c r="K739" s="112">
        <v>1373.09</v>
      </c>
      <c r="L739" s="109">
        <v>6549.64</v>
      </c>
    </row>
    <row r="740" spans="1:12" ht="28.5">
      <c r="A740" s="96"/>
      <c r="B740" s="93"/>
      <c r="C740" s="99"/>
      <c r="D740" s="96"/>
      <c r="E740" s="96"/>
      <c r="F740" s="93"/>
      <c r="G740" s="107"/>
      <c r="H740" s="97"/>
      <c r="I740" s="77">
        <v>3</v>
      </c>
      <c r="J740" s="75" t="s">
        <v>920</v>
      </c>
      <c r="K740" s="108">
        <v>878.15</v>
      </c>
      <c r="L740" s="109">
        <v>4188.78</v>
      </c>
    </row>
    <row r="741" spans="1:12" ht="28.5">
      <c r="A741" s="96"/>
      <c r="B741" s="93"/>
      <c r="C741" s="99"/>
      <c r="D741" s="96"/>
      <c r="E741" s="96"/>
      <c r="F741" s="93"/>
      <c r="G741" s="107"/>
      <c r="H741" s="97"/>
      <c r="I741" s="77">
        <v>6</v>
      </c>
      <c r="J741" s="75" t="s">
        <v>923</v>
      </c>
      <c r="K741" s="112">
        <v>1475.59</v>
      </c>
      <c r="L741" s="109">
        <v>7038.56</v>
      </c>
    </row>
    <row r="742" spans="1:12" ht="28.5">
      <c r="A742" s="96"/>
      <c r="B742" s="93"/>
      <c r="C742" s="99"/>
      <c r="D742" s="96"/>
      <c r="E742" s="96"/>
      <c r="F742" s="93"/>
      <c r="G742" s="107"/>
      <c r="H742" s="97"/>
      <c r="I742" s="77">
        <v>7</v>
      </c>
      <c r="J742" s="75" t="s">
        <v>924</v>
      </c>
      <c r="K742" s="112">
        <v>1464.84</v>
      </c>
      <c r="L742" s="109">
        <v>6987.29</v>
      </c>
    </row>
    <row r="743" spans="1:12">
      <c r="A743" s="95" t="s">
        <v>671</v>
      </c>
      <c r="B743" s="94" t="s">
        <v>673</v>
      </c>
      <c r="C743" s="100">
        <v>2252.35</v>
      </c>
      <c r="D743" s="95" t="s">
        <v>19</v>
      </c>
      <c r="E743" s="95">
        <v>30</v>
      </c>
      <c r="F743" s="94" t="s">
        <v>667</v>
      </c>
      <c r="G743" s="102">
        <v>18176.47</v>
      </c>
      <c r="H743" s="103"/>
      <c r="I743" s="104"/>
      <c r="J743" s="104"/>
      <c r="K743" s="104"/>
      <c r="L743" s="104"/>
    </row>
    <row r="744" spans="1:12" ht="28.5">
      <c r="A744" s="95"/>
      <c r="B744" s="94"/>
      <c r="C744" s="100"/>
      <c r="D744" s="95"/>
      <c r="E744" s="95"/>
      <c r="F744" s="94"/>
      <c r="G744" s="102"/>
      <c r="H744" s="103"/>
      <c r="I744" s="78">
        <v>2</v>
      </c>
      <c r="J744" s="76" t="s">
        <v>919</v>
      </c>
      <c r="K744" s="105">
        <v>581.66999999999996</v>
      </c>
      <c r="L744" s="106">
        <v>4694.08</v>
      </c>
    </row>
    <row r="745" spans="1:12" ht="28.5">
      <c r="A745" s="95"/>
      <c r="B745" s="94"/>
      <c r="C745" s="100"/>
      <c r="D745" s="95"/>
      <c r="E745" s="95"/>
      <c r="F745" s="94"/>
      <c r="G745" s="102"/>
      <c r="H745" s="103"/>
      <c r="I745" s="78">
        <v>3</v>
      </c>
      <c r="J745" s="76" t="s">
        <v>920</v>
      </c>
      <c r="K745" s="105">
        <v>598.09</v>
      </c>
      <c r="L745" s="106">
        <v>4826.59</v>
      </c>
    </row>
    <row r="746" spans="1:12" ht="28.5">
      <c r="A746" s="95"/>
      <c r="B746" s="94"/>
      <c r="C746" s="100"/>
      <c r="D746" s="95"/>
      <c r="E746" s="95"/>
      <c r="F746" s="94"/>
      <c r="G746" s="102"/>
      <c r="H746" s="103"/>
      <c r="I746" s="78">
        <v>6</v>
      </c>
      <c r="J746" s="76" t="s">
        <v>923</v>
      </c>
      <c r="K746" s="105">
        <v>503.21</v>
      </c>
      <c r="L746" s="106">
        <v>4060.9</v>
      </c>
    </row>
    <row r="747" spans="1:12" ht="28.5">
      <c r="A747" s="95"/>
      <c r="B747" s="94"/>
      <c r="C747" s="100"/>
      <c r="D747" s="95"/>
      <c r="E747" s="95"/>
      <c r="F747" s="94"/>
      <c r="G747" s="102"/>
      <c r="H747" s="103"/>
      <c r="I747" s="78">
        <v>7</v>
      </c>
      <c r="J747" s="76" t="s">
        <v>924</v>
      </c>
      <c r="K747" s="105">
        <v>539.84</v>
      </c>
      <c r="L747" s="106">
        <v>4356.51</v>
      </c>
    </row>
    <row r="748" spans="1:12" ht="28.5">
      <c r="A748" s="95"/>
      <c r="B748" s="94"/>
      <c r="C748" s="100"/>
      <c r="D748" s="95"/>
      <c r="E748" s="95"/>
      <c r="F748" s="94"/>
      <c r="G748" s="102"/>
      <c r="H748" s="103"/>
      <c r="I748" s="78">
        <v>8</v>
      </c>
      <c r="J748" s="76" t="s">
        <v>925</v>
      </c>
      <c r="K748" s="105">
        <v>29.54</v>
      </c>
      <c r="L748" s="106">
        <v>238.39</v>
      </c>
    </row>
    <row r="749" spans="1:12">
      <c r="A749" s="96" t="s">
        <v>674</v>
      </c>
      <c r="B749" s="93" t="s">
        <v>676</v>
      </c>
      <c r="C749" s="99">
        <v>5191.67</v>
      </c>
      <c r="D749" s="96" t="s">
        <v>19</v>
      </c>
      <c r="E749" s="96">
        <v>30</v>
      </c>
      <c r="F749" s="93" t="s">
        <v>667</v>
      </c>
      <c r="G749" s="107">
        <v>206005.46</v>
      </c>
      <c r="H749" s="97"/>
      <c r="I749" s="98"/>
      <c r="J749" s="98"/>
      <c r="K749" s="98"/>
      <c r="L749" s="98"/>
    </row>
    <row r="750" spans="1:12" ht="28.5">
      <c r="A750" s="96"/>
      <c r="B750" s="93"/>
      <c r="C750" s="99"/>
      <c r="D750" s="96"/>
      <c r="E750" s="96"/>
      <c r="F750" s="93"/>
      <c r="G750" s="107"/>
      <c r="H750" s="97"/>
      <c r="I750" s="77">
        <v>2</v>
      </c>
      <c r="J750" s="75" t="s">
        <v>919</v>
      </c>
      <c r="K750" s="112">
        <v>1373.09</v>
      </c>
      <c r="L750" s="109">
        <v>54484.21</v>
      </c>
    </row>
    <row r="751" spans="1:12" ht="28.5">
      <c r="A751" s="96"/>
      <c r="B751" s="93"/>
      <c r="C751" s="99"/>
      <c r="D751" s="96"/>
      <c r="E751" s="96"/>
      <c r="F751" s="93"/>
      <c r="G751" s="107"/>
      <c r="H751" s="97"/>
      <c r="I751" s="77">
        <v>3</v>
      </c>
      <c r="J751" s="75" t="s">
        <v>920</v>
      </c>
      <c r="K751" s="108">
        <v>878.15</v>
      </c>
      <c r="L751" s="109">
        <v>34844.99</v>
      </c>
    </row>
    <row r="752" spans="1:12" ht="28.5">
      <c r="A752" s="96"/>
      <c r="B752" s="93"/>
      <c r="C752" s="99"/>
      <c r="D752" s="96"/>
      <c r="E752" s="96"/>
      <c r="F752" s="93"/>
      <c r="G752" s="107"/>
      <c r="H752" s="97"/>
      <c r="I752" s="77">
        <v>6</v>
      </c>
      <c r="J752" s="75" t="s">
        <v>923</v>
      </c>
      <c r="K752" s="112">
        <v>1475.59</v>
      </c>
      <c r="L752" s="109">
        <v>58551.41</v>
      </c>
    </row>
    <row r="753" spans="1:12" ht="28.5">
      <c r="A753" s="96"/>
      <c r="B753" s="93"/>
      <c r="C753" s="99"/>
      <c r="D753" s="96"/>
      <c r="E753" s="96"/>
      <c r="F753" s="93"/>
      <c r="G753" s="107"/>
      <c r="H753" s="97"/>
      <c r="I753" s="77">
        <v>7</v>
      </c>
      <c r="J753" s="75" t="s">
        <v>924</v>
      </c>
      <c r="K753" s="112">
        <v>1464.84</v>
      </c>
      <c r="L753" s="109">
        <v>58124.85</v>
      </c>
    </row>
    <row r="754" spans="1:12">
      <c r="A754" s="95" t="s">
        <v>677</v>
      </c>
      <c r="B754" s="94" t="s">
        <v>679</v>
      </c>
      <c r="C754" s="100">
        <v>2252.35</v>
      </c>
      <c r="D754" s="95" t="s">
        <v>19</v>
      </c>
      <c r="E754" s="95">
        <v>30</v>
      </c>
      <c r="F754" s="94" t="s">
        <v>667</v>
      </c>
      <c r="G754" s="102">
        <v>99373.68</v>
      </c>
      <c r="H754" s="103"/>
      <c r="I754" s="104"/>
      <c r="J754" s="104"/>
      <c r="K754" s="104"/>
      <c r="L754" s="104"/>
    </row>
    <row r="755" spans="1:12" ht="28.5">
      <c r="A755" s="95"/>
      <c r="B755" s="94"/>
      <c r="C755" s="100"/>
      <c r="D755" s="95"/>
      <c r="E755" s="95"/>
      <c r="F755" s="94"/>
      <c r="G755" s="102"/>
      <c r="H755" s="103"/>
      <c r="I755" s="78">
        <v>2</v>
      </c>
      <c r="J755" s="76" t="s">
        <v>919</v>
      </c>
      <c r="K755" s="105">
        <v>581.66999999999996</v>
      </c>
      <c r="L755" s="106">
        <v>25663.279999999999</v>
      </c>
    </row>
    <row r="756" spans="1:12" ht="28.5">
      <c r="A756" s="95"/>
      <c r="B756" s="94"/>
      <c r="C756" s="100"/>
      <c r="D756" s="95"/>
      <c r="E756" s="95"/>
      <c r="F756" s="94"/>
      <c r="G756" s="102"/>
      <c r="H756" s="103"/>
      <c r="I756" s="78">
        <v>3</v>
      </c>
      <c r="J756" s="76" t="s">
        <v>920</v>
      </c>
      <c r="K756" s="105">
        <v>598.09</v>
      </c>
      <c r="L756" s="106">
        <v>26387.73</v>
      </c>
    </row>
    <row r="757" spans="1:12" ht="28.5">
      <c r="A757" s="95"/>
      <c r="B757" s="94"/>
      <c r="C757" s="100"/>
      <c r="D757" s="95"/>
      <c r="E757" s="95"/>
      <c r="F757" s="94"/>
      <c r="G757" s="102"/>
      <c r="H757" s="103"/>
      <c r="I757" s="78">
        <v>6</v>
      </c>
      <c r="J757" s="76" t="s">
        <v>923</v>
      </c>
      <c r="K757" s="105">
        <v>503.21</v>
      </c>
      <c r="L757" s="106">
        <v>22201.63</v>
      </c>
    </row>
    <row r="758" spans="1:12" ht="28.5">
      <c r="A758" s="95"/>
      <c r="B758" s="94"/>
      <c r="C758" s="100"/>
      <c r="D758" s="95"/>
      <c r="E758" s="95"/>
      <c r="F758" s="94"/>
      <c r="G758" s="102"/>
      <c r="H758" s="103"/>
      <c r="I758" s="78">
        <v>7</v>
      </c>
      <c r="J758" s="76" t="s">
        <v>924</v>
      </c>
      <c r="K758" s="105">
        <v>539.84</v>
      </c>
      <c r="L758" s="106">
        <v>23817.74</v>
      </c>
    </row>
    <row r="759" spans="1:12" ht="28.5">
      <c r="A759" s="95"/>
      <c r="B759" s="94"/>
      <c r="C759" s="100"/>
      <c r="D759" s="95"/>
      <c r="E759" s="95"/>
      <c r="F759" s="94"/>
      <c r="G759" s="102"/>
      <c r="H759" s="103"/>
      <c r="I759" s="78">
        <v>8</v>
      </c>
      <c r="J759" s="76" t="s">
        <v>925</v>
      </c>
      <c r="K759" s="105">
        <v>29.54</v>
      </c>
      <c r="L759" s="106">
        <v>1303.3</v>
      </c>
    </row>
    <row r="760" spans="1:12">
      <c r="A760" s="96" t="s">
        <v>680</v>
      </c>
      <c r="B760" s="93" t="s">
        <v>682</v>
      </c>
      <c r="C760" s="96">
        <v>396.84</v>
      </c>
      <c r="D760" s="96" t="s">
        <v>19</v>
      </c>
      <c r="E760" s="96">
        <v>30</v>
      </c>
      <c r="F760" s="93" t="s">
        <v>667</v>
      </c>
      <c r="G760" s="107">
        <v>68720.78</v>
      </c>
      <c r="H760" s="97"/>
      <c r="I760" s="98"/>
      <c r="J760" s="98"/>
      <c r="K760" s="98"/>
      <c r="L760" s="98"/>
    </row>
    <row r="761" spans="1:12" ht="28.5">
      <c r="A761" s="96"/>
      <c r="B761" s="93"/>
      <c r="C761" s="96"/>
      <c r="D761" s="96"/>
      <c r="E761" s="96"/>
      <c r="F761" s="93"/>
      <c r="G761" s="107"/>
      <c r="H761" s="97"/>
      <c r="I761" s="77">
        <v>2</v>
      </c>
      <c r="J761" s="75" t="s">
        <v>919</v>
      </c>
      <c r="K761" s="108">
        <v>261.07</v>
      </c>
      <c r="L761" s="109">
        <v>45209.49</v>
      </c>
    </row>
    <row r="762" spans="1:12" ht="28.5">
      <c r="A762" s="96"/>
      <c r="B762" s="93"/>
      <c r="C762" s="96"/>
      <c r="D762" s="96"/>
      <c r="E762" s="96"/>
      <c r="F762" s="93"/>
      <c r="G762" s="107"/>
      <c r="H762" s="97"/>
      <c r="I762" s="77">
        <v>6</v>
      </c>
      <c r="J762" s="75" t="s">
        <v>923</v>
      </c>
      <c r="K762" s="108">
        <v>55.65</v>
      </c>
      <c r="L762" s="109">
        <v>9636.91</v>
      </c>
    </row>
    <row r="763" spans="1:12" ht="28.5">
      <c r="A763" s="96"/>
      <c r="B763" s="93"/>
      <c r="C763" s="96"/>
      <c r="D763" s="96"/>
      <c r="E763" s="96"/>
      <c r="F763" s="93"/>
      <c r="G763" s="107"/>
      <c r="H763" s="97"/>
      <c r="I763" s="77">
        <v>7</v>
      </c>
      <c r="J763" s="75" t="s">
        <v>924</v>
      </c>
      <c r="K763" s="108">
        <v>80.12</v>
      </c>
      <c r="L763" s="109">
        <v>13874.38</v>
      </c>
    </row>
    <row r="764" spans="1:12">
      <c r="A764" s="23">
        <v>31</v>
      </c>
      <c r="B764" s="47" t="s">
        <v>683</v>
      </c>
      <c r="C764" s="78"/>
      <c r="D764" s="78"/>
      <c r="E764" s="78"/>
      <c r="F764" s="76"/>
      <c r="G764" s="110">
        <v>2139791.04</v>
      </c>
      <c r="H764" s="78"/>
      <c r="I764" s="111"/>
      <c r="J764" s="111"/>
      <c r="K764" s="111"/>
      <c r="L764" s="111"/>
    </row>
    <row r="765" spans="1:12">
      <c r="A765" s="96" t="s">
        <v>684</v>
      </c>
      <c r="B765" s="93" t="s">
        <v>686</v>
      </c>
      <c r="C765" s="96">
        <v>292.95</v>
      </c>
      <c r="D765" s="96" t="s">
        <v>49</v>
      </c>
      <c r="E765" s="96">
        <v>31</v>
      </c>
      <c r="F765" s="93" t="s">
        <v>683</v>
      </c>
      <c r="G765" s="107">
        <v>38104.019999999997</v>
      </c>
      <c r="H765" s="97"/>
      <c r="I765" s="98"/>
      <c r="J765" s="98"/>
      <c r="K765" s="98"/>
      <c r="L765" s="98"/>
    </row>
    <row r="766" spans="1:12" ht="28.5">
      <c r="A766" s="96"/>
      <c r="B766" s="93"/>
      <c r="C766" s="96"/>
      <c r="D766" s="96"/>
      <c r="E766" s="96"/>
      <c r="F766" s="93"/>
      <c r="G766" s="107"/>
      <c r="H766" s="97"/>
      <c r="I766" s="77">
        <v>2</v>
      </c>
      <c r="J766" s="75" t="s">
        <v>919</v>
      </c>
      <c r="K766" s="108">
        <v>45.65</v>
      </c>
      <c r="L766" s="109">
        <v>5937.7</v>
      </c>
    </row>
    <row r="767" spans="1:12" ht="28.5">
      <c r="A767" s="96"/>
      <c r="B767" s="93"/>
      <c r="C767" s="96"/>
      <c r="D767" s="96"/>
      <c r="E767" s="96"/>
      <c r="F767" s="93"/>
      <c r="G767" s="107"/>
      <c r="H767" s="97"/>
      <c r="I767" s="77">
        <v>3</v>
      </c>
      <c r="J767" s="75" t="s">
        <v>920</v>
      </c>
      <c r="K767" s="108">
        <v>55.12</v>
      </c>
      <c r="L767" s="109">
        <v>7169.46</v>
      </c>
    </row>
    <row r="768" spans="1:12" ht="28.5">
      <c r="A768" s="96"/>
      <c r="B768" s="93"/>
      <c r="C768" s="96"/>
      <c r="D768" s="96"/>
      <c r="E768" s="96"/>
      <c r="F768" s="93"/>
      <c r="G768" s="107"/>
      <c r="H768" s="97"/>
      <c r="I768" s="77">
        <v>4</v>
      </c>
      <c r="J768" s="75" t="s">
        <v>921</v>
      </c>
      <c r="K768" s="108">
        <v>25.1</v>
      </c>
      <c r="L768" s="109">
        <v>3264.76</v>
      </c>
    </row>
    <row r="769" spans="1:12" ht="28.5">
      <c r="A769" s="96"/>
      <c r="B769" s="93"/>
      <c r="C769" s="96"/>
      <c r="D769" s="96"/>
      <c r="E769" s="96"/>
      <c r="F769" s="93"/>
      <c r="G769" s="107"/>
      <c r="H769" s="97"/>
      <c r="I769" s="77">
        <v>5</v>
      </c>
      <c r="J769" s="75" t="s">
        <v>922</v>
      </c>
      <c r="K769" s="108">
        <v>25.1</v>
      </c>
      <c r="L769" s="109">
        <v>3264.76</v>
      </c>
    </row>
    <row r="770" spans="1:12" ht="28.5">
      <c r="A770" s="96"/>
      <c r="B770" s="93"/>
      <c r="C770" s="96"/>
      <c r="D770" s="96"/>
      <c r="E770" s="96"/>
      <c r="F770" s="93"/>
      <c r="G770" s="107"/>
      <c r="H770" s="97"/>
      <c r="I770" s="77">
        <v>6</v>
      </c>
      <c r="J770" s="75" t="s">
        <v>923</v>
      </c>
      <c r="K770" s="108">
        <v>35.979999999999997</v>
      </c>
      <c r="L770" s="109">
        <v>4679.92</v>
      </c>
    </row>
    <row r="771" spans="1:12" ht="28.5">
      <c r="A771" s="96"/>
      <c r="B771" s="93"/>
      <c r="C771" s="96"/>
      <c r="D771" s="96"/>
      <c r="E771" s="96"/>
      <c r="F771" s="93"/>
      <c r="G771" s="107"/>
      <c r="H771" s="97"/>
      <c r="I771" s="77">
        <v>7</v>
      </c>
      <c r="J771" s="75" t="s">
        <v>924</v>
      </c>
      <c r="K771" s="108">
        <v>43.9</v>
      </c>
      <c r="L771" s="109">
        <v>5710.07</v>
      </c>
    </row>
    <row r="772" spans="1:12" ht="28.5">
      <c r="A772" s="96"/>
      <c r="B772" s="93"/>
      <c r="C772" s="96"/>
      <c r="D772" s="96"/>
      <c r="E772" s="96"/>
      <c r="F772" s="93"/>
      <c r="G772" s="107"/>
      <c r="H772" s="97"/>
      <c r="I772" s="77">
        <v>9</v>
      </c>
      <c r="J772" s="75" t="s">
        <v>931</v>
      </c>
      <c r="K772" s="108">
        <v>62.1</v>
      </c>
      <c r="L772" s="109">
        <v>8077.35</v>
      </c>
    </row>
    <row r="773" spans="1:12">
      <c r="A773" s="95" t="s">
        <v>687</v>
      </c>
      <c r="B773" s="94" t="s">
        <v>689</v>
      </c>
      <c r="C773" s="95">
        <v>181.22</v>
      </c>
      <c r="D773" s="95" t="s">
        <v>19</v>
      </c>
      <c r="E773" s="95">
        <v>31</v>
      </c>
      <c r="F773" s="94" t="s">
        <v>683</v>
      </c>
      <c r="G773" s="102">
        <v>8435.7900000000009</v>
      </c>
      <c r="H773" s="103"/>
      <c r="I773" s="104"/>
      <c r="J773" s="104"/>
      <c r="K773" s="104"/>
      <c r="L773" s="104"/>
    </row>
    <row r="774" spans="1:12" ht="28.5">
      <c r="A774" s="95"/>
      <c r="B774" s="94"/>
      <c r="C774" s="95"/>
      <c r="D774" s="95"/>
      <c r="E774" s="95"/>
      <c r="F774" s="94"/>
      <c r="G774" s="102"/>
      <c r="H774" s="103"/>
      <c r="I774" s="78">
        <v>2</v>
      </c>
      <c r="J774" s="76" t="s">
        <v>919</v>
      </c>
      <c r="K774" s="105">
        <v>116.2</v>
      </c>
      <c r="L774" s="106">
        <v>5409.11</v>
      </c>
    </row>
    <row r="775" spans="1:12" ht="28.5">
      <c r="A775" s="95"/>
      <c r="B775" s="94"/>
      <c r="C775" s="95"/>
      <c r="D775" s="95"/>
      <c r="E775" s="95"/>
      <c r="F775" s="94"/>
      <c r="G775" s="102"/>
      <c r="H775" s="103"/>
      <c r="I775" s="78">
        <v>6</v>
      </c>
      <c r="J775" s="76" t="s">
        <v>923</v>
      </c>
      <c r="K775" s="105">
        <v>28.65</v>
      </c>
      <c r="L775" s="106">
        <v>1333.66</v>
      </c>
    </row>
    <row r="776" spans="1:12" ht="28.5">
      <c r="A776" s="95"/>
      <c r="B776" s="94"/>
      <c r="C776" s="95"/>
      <c r="D776" s="95"/>
      <c r="E776" s="95"/>
      <c r="F776" s="94"/>
      <c r="G776" s="102"/>
      <c r="H776" s="103"/>
      <c r="I776" s="78">
        <v>7</v>
      </c>
      <c r="J776" s="76" t="s">
        <v>924</v>
      </c>
      <c r="K776" s="105">
        <v>36.369999999999997</v>
      </c>
      <c r="L776" s="106">
        <v>1693.02</v>
      </c>
    </row>
    <row r="777" spans="1:12">
      <c r="A777" s="96" t="s">
        <v>690</v>
      </c>
      <c r="B777" s="93" t="s">
        <v>692</v>
      </c>
      <c r="C777" s="96">
        <v>181.22</v>
      </c>
      <c r="D777" s="96" t="s">
        <v>19</v>
      </c>
      <c r="E777" s="96">
        <v>31</v>
      </c>
      <c r="F777" s="93" t="s">
        <v>683</v>
      </c>
      <c r="G777" s="107">
        <v>29241.65</v>
      </c>
      <c r="H777" s="97"/>
      <c r="I777" s="98"/>
      <c r="J777" s="98"/>
      <c r="K777" s="98"/>
      <c r="L777" s="98"/>
    </row>
    <row r="778" spans="1:12" ht="28.5">
      <c r="A778" s="96"/>
      <c r="B778" s="93"/>
      <c r="C778" s="96"/>
      <c r="D778" s="96"/>
      <c r="E778" s="96"/>
      <c r="F778" s="93"/>
      <c r="G778" s="107"/>
      <c r="H778" s="97"/>
      <c r="I778" s="77">
        <v>2</v>
      </c>
      <c r="J778" s="75" t="s">
        <v>919</v>
      </c>
      <c r="K778" s="108">
        <v>116.2</v>
      </c>
      <c r="L778" s="109">
        <v>18750.03</v>
      </c>
    </row>
    <row r="779" spans="1:12" ht="28.5">
      <c r="A779" s="96"/>
      <c r="B779" s="93"/>
      <c r="C779" s="96"/>
      <c r="D779" s="96"/>
      <c r="E779" s="96"/>
      <c r="F779" s="93"/>
      <c r="G779" s="107"/>
      <c r="H779" s="97"/>
      <c r="I779" s="77">
        <v>6</v>
      </c>
      <c r="J779" s="75" t="s">
        <v>923</v>
      </c>
      <c r="K779" s="108">
        <v>28.65</v>
      </c>
      <c r="L779" s="109">
        <v>4622.96</v>
      </c>
    </row>
    <row r="780" spans="1:12" ht="28.5">
      <c r="A780" s="96"/>
      <c r="B780" s="93"/>
      <c r="C780" s="96"/>
      <c r="D780" s="96"/>
      <c r="E780" s="96"/>
      <c r="F780" s="93"/>
      <c r="G780" s="107"/>
      <c r="H780" s="97"/>
      <c r="I780" s="77">
        <v>7</v>
      </c>
      <c r="J780" s="75" t="s">
        <v>924</v>
      </c>
      <c r="K780" s="108">
        <v>36.369999999999997</v>
      </c>
      <c r="L780" s="109">
        <v>5868.66</v>
      </c>
    </row>
    <row r="781" spans="1:12">
      <c r="A781" s="95" t="s">
        <v>693</v>
      </c>
      <c r="B781" s="94" t="s">
        <v>695</v>
      </c>
      <c r="C781" s="95">
        <v>2.4</v>
      </c>
      <c r="D781" s="95" t="s">
        <v>61</v>
      </c>
      <c r="E781" s="95">
        <v>31</v>
      </c>
      <c r="F781" s="94" t="s">
        <v>683</v>
      </c>
      <c r="G781" s="102">
        <v>311.8</v>
      </c>
      <c r="H781" s="103"/>
      <c r="I781" s="104"/>
      <c r="J781" s="104"/>
      <c r="K781" s="104"/>
      <c r="L781" s="104"/>
    </row>
    <row r="782" spans="1:12" ht="28.5">
      <c r="A782" s="95"/>
      <c r="B782" s="94"/>
      <c r="C782" s="95"/>
      <c r="D782" s="95"/>
      <c r="E782" s="95"/>
      <c r="F782" s="94"/>
      <c r="G782" s="102"/>
      <c r="H782" s="103"/>
      <c r="I782" s="78">
        <v>6</v>
      </c>
      <c r="J782" s="76" t="s">
        <v>923</v>
      </c>
      <c r="K782" s="105">
        <v>1.2</v>
      </c>
      <c r="L782" s="106">
        <v>155.9</v>
      </c>
    </row>
    <row r="783" spans="1:12" ht="28.5">
      <c r="A783" s="95"/>
      <c r="B783" s="94"/>
      <c r="C783" s="95"/>
      <c r="D783" s="95"/>
      <c r="E783" s="95"/>
      <c r="F783" s="94"/>
      <c r="G783" s="102"/>
      <c r="H783" s="103"/>
      <c r="I783" s="78">
        <v>7</v>
      </c>
      <c r="J783" s="76" t="s">
        <v>924</v>
      </c>
      <c r="K783" s="105">
        <v>1.2</v>
      </c>
      <c r="L783" s="106">
        <v>155.9</v>
      </c>
    </row>
    <row r="784" spans="1:12">
      <c r="A784" s="96" t="s">
        <v>696</v>
      </c>
      <c r="B784" s="93" t="s">
        <v>698</v>
      </c>
      <c r="C784" s="99">
        <v>5735.94</v>
      </c>
      <c r="D784" s="96" t="s">
        <v>19</v>
      </c>
      <c r="E784" s="96">
        <v>31</v>
      </c>
      <c r="F784" s="93" t="s">
        <v>683</v>
      </c>
      <c r="G784" s="107">
        <v>954173.63</v>
      </c>
      <c r="H784" s="97"/>
      <c r="I784" s="98"/>
      <c r="J784" s="98"/>
      <c r="K784" s="98"/>
      <c r="L784" s="98"/>
    </row>
    <row r="785" spans="1:12" ht="28.5">
      <c r="A785" s="96"/>
      <c r="B785" s="93"/>
      <c r="C785" s="99"/>
      <c r="D785" s="96"/>
      <c r="E785" s="96"/>
      <c r="F785" s="93"/>
      <c r="G785" s="107"/>
      <c r="H785" s="97"/>
      <c r="I785" s="77">
        <v>2</v>
      </c>
      <c r="J785" s="75" t="s">
        <v>919</v>
      </c>
      <c r="K785" s="108">
        <v>854.99</v>
      </c>
      <c r="L785" s="109">
        <v>142227.59</v>
      </c>
    </row>
    <row r="786" spans="1:12" ht="28.5">
      <c r="A786" s="96"/>
      <c r="B786" s="93"/>
      <c r="C786" s="99"/>
      <c r="D786" s="96"/>
      <c r="E786" s="96"/>
      <c r="F786" s="93"/>
      <c r="G786" s="107"/>
      <c r="H786" s="97"/>
      <c r="I786" s="77">
        <v>3</v>
      </c>
      <c r="J786" s="75" t="s">
        <v>920</v>
      </c>
      <c r="K786" s="112">
        <v>1102.31</v>
      </c>
      <c r="L786" s="109">
        <v>183369.27</v>
      </c>
    </row>
    <row r="787" spans="1:12" ht="28.5">
      <c r="A787" s="96"/>
      <c r="B787" s="93"/>
      <c r="C787" s="99"/>
      <c r="D787" s="96"/>
      <c r="E787" s="96"/>
      <c r="F787" s="93"/>
      <c r="G787" s="107"/>
      <c r="H787" s="97"/>
      <c r="I787" s="77">
        <v>4</v>
      </c>
      <c r="J787" s="75" t="s">
        <v>921</v>
      </c>
      <c r="K787" s="108">
        <v>502</v>
      </c>
      <c r="L787" s="109">
        <v>83507.7</v>
      </c>
    </row>
    <row r="788" spans="1:12" ht="28.5">
      <c r="A788" s="96"/>
      <c r="B788" s="93"/>
      <c r="C788" s="99"/>
      <c r="D788" s="96"/>
      <c r="E788" s="96"/>
      <c r="F788" s="93"/>
      <c r="G788" s="107"/>
      <c r="H788" s="97"/>
      <c r="I788" s="77">
        <v>5</v>
      </c>
      <c r="J788" s="75" t="s">
        <v>922</v>
      </c>
      <c r="K788" s="108">
        <v>502</v>
      </c>
      <c r="L788" s="109">
        <v>83507.7</v>
      </c>
    </row>
    <row r="789" spans="1:12" ht="28.5">
      <c r="A789" s="96"/>
      <c r="B789" s="93"/>
      <c r="C789" s="99"/>
      <c r="D789" s="96"/>
      <c r="E789" s="96"/>
      <c r="F789" s="93"/>
      <c r="G789" s="107"/>
      <c r="H789" s="97"/>
      <c r="I789" s="77">
        <v>6</v>
      </c>
      <c r="J789" s="75" t="s">
        <v>923</v>
      </c>
      <c r="K789" s="108">
        <v>690.96</v>
      </c>
      <c r="L789" s="109">
        <v>114941.2</v>
      </c>
    </row>
    <row r="790" spans="1:12" ht="28.5">
      <c r="A790" s="96"/>
      <c r="B790" s="93"/>
      <c r="C790" s="99"/>
      <c r="D790" s="96"/>
      <c r="E790" s="96"/>
      <c r="F790" s="93"/>
      <c r="G790" s="107"/>
      <c r="H790" s="97"/>
      <c r="I790" s="77">
        <v>7</v>
      </c>
      <c r="J790" s="75" t="s">
        <v>924</v>
      </c>
      <c r="K790" s="108">
        <v>841.68</v>
      </c>
      <c r="L790" s="109">
        <v>140013.47</v>
      </c>
    </row>
    <row r="791" spans="1:12" ht="28.5">
      <c r="A791" s="96"/>
      <c r="B791" s="93"/>
      <c r="C791" s="99"/>
      <c r="D791" s="96"/>
      <c r="E791" s="96"/>
      <c r="F791" s="93"/>
      <c r="G791" s="107"/>
      <c r="H791" s="97"/>
      <c r="I791" s="77">
        <v>9</v>
      </c>
      <c r="J791" s="75" t="s">
        <v>931</v>
      </c>
      <c r="K791" s="112">
        <v>1242</v>
      </c>
      <c r="L791" s="109">
        <v>206606.7</v>
      </c>
    </row>
    <row r="792" spans="1:12">
      <c r="A792" s="95" t="s">
        <v>699</v>
      </c>
      <c r="B792" s="94" t="s">
        <v>701</v>
      </c>
      <c r="C792" s="100">
        <v>1904.94</v>
      </c>
      <c r="D792" s="95" t="s">
        <v>19</v>
      </c>
      <c r="E792" s="95">
        <v>31</v>
      </c>
      <c r="F792" s="94" t="s">
        <v>683</v>
      </c>
      <c r="G792" s="102">
        <v>75969.009999999995</v>
      </c>
      <c r="H792" s="103"/>
      <c r="I792" s="104"/>
      <c r="J792" s="104"/>
      <c r="K792" s="104"/>
      <c r="L792" s="104"/>
    </row>
    <row r="793" spans="1:12" ht="28.5">
      <c r="A793" s="95"/>
      <c r="B793" s="94"/>
      <c r="C793" s="100"/>
      <c r="D793" s="95"/>
      <c r="E793" s="95"/>
      <c r="F793" s="94"/>
      <c r="G793" s="102"/>
      <c r="H793" s="103"/>
      <c r="I793" s="78">
        <v>2</v>
      </c>
      <c r="J793" s="76" t="s">
        <v>919</v>
      </c>
      <c r="K793" s="105">
        <v>444.02</v>
      </c>
      <c r="L793" s="106">
        <v>17707.52</v>
      </c>
    </row>
    <row r="794" spans="1:12" ht="28.5">
      <c r="A794" s="95"/>
      <c r="B794" s="94"/>
      <c r="C794" s="100"/>
      <c r="D794" s="95"/>
      <c r="E794" s="95"/>
      <c r="F794" s="94"/>
      <c r="G794" s="102"/>
      <c r="H794" s="103"/>
      <c r="I794" s="78">
        <v>3</v>
      </c>
      <c r="J794" s="76" t="s">
        <v>920</v>
      </c>
      <c r="K794" s="105">
        <v>578.42999999999995</v>
      </c>
      <c r="L794" s="106">
        <v>23067.79</v>
      </c>
    </row>
    <row r="795" spans="1:12" ht="28.5">
      <c r="A795" s="95"/>
      <c r="B795" s="94"/>
      <c r="C795" s="100"/>
      <c r="D795" s="95"/>
      <c r="E795" s="95"/>
      <c r="F795" s="94"/>
      <c r="G795" s="102"/>
      <c r="H795" s="103"/>
      <c r="I795" s="78">
        <v>4</v>
      </c>
      <c r="J795" s="76" t="s">
        <v>921</v>
      </c>
      <c r="K795" s="105">
        <v>89.32</v>
      </c>
      <c r="L795" s="106">
        <v>3562.08</v>
      </c>
    </row>
    <row r="796" spans="1:12" ht="28.5">
      <c r="A796" s="95"/>
      <c r="B796" s="94"/>
      <c r="C796" s="100"/>
      <c r="D796" s="95"/>
      <c r="E796" s="95"/>
      <c r="F796" s="94"/>
      <c r="G796" s="102"/>
      <c r="H796" s="103"/>
      <c r="I796" s="78">
        <v>5</v>
      </c>
      <c r="J796" s="76" t="s">
        <v>922</v>
      </c>
      <c r="K796" s="105">
        <v>89.32</v>
      </c>
      <c r="L796" s="106">
        <v>3562.08</v>
      </c>
    </row>
    <row r="797" spans="1:12" ht="28.5">
      <c r="A797" s="95"/>
      <c r="B797" s="94"/>
      <c r="C797" s="100"/>
      <c r="D797" s="95"/>
      <c r="E797" s="95"/>
      <c r="F797" s="94"/>
      <c r="G797" s="102"/>
      <c r="H797" s="103"/>
      <c r="I797" s="78">
        <v>6</v>
      </c>
      <c r="J797" s="76" t="s">
        <v>923</v>
      </c>
      <c r="K797" s="105">
        <v>323.91000000000003</v>
      </c>
      <c r="L797" s="106">
        <v>12917.53</v>
      </c>
    </row>
    <row r="798" spans="1:12" ht="28.5">
      <c r="A798" s="95"/>
      <c r="B798" s="94"/>
      <c r="C798" s="100"/>
      <c r="D798" s="95"/>
      <c r="E798" s="95"/>
      <c r="F798" s="94"/>
      <c r="G798" s="102"/>
      <c r="H798" s="103"/>
      <c r="I798" s="78">
        <v>7</v>
      </c>
      <c r="J798" s="76" t="s">
        <v>924</v>
      </c>
      <c r="K798" s="105">
        <v>379.94</v>
      </c>
      <c r="L798" s="106">
        <v>15152.01</v>
      </c>
    </row>
    <row r="799" spans="1:12">
      <c r="A799" s="96" t="s">
        <v>702</v>
      </c>
      <c r="B799" s="93" t="s">
        <v>704</v>
      </c>
      <c r="C799" s="99">
        <v>1242</v>
      </c>
      <c r="D799" s="96" t="s">
        <v>19</v>
      </c>
      <c r="E799" s="96">
        <v>31</v>
      </c>
      <c r="F799" s="93" t="s">
        <v>683</v>
      </c>
      <c r="G799" s="107">
        <v>1033555.14</v>
      </c>
      <c r="H799" s="97"/>
      <c r="I799" s="98"/>
      <c r="J799" s="98"/>
      <c r="K799" s="98"/>
      <c r="L799" s="98"/>
    </row>
    <row r="800" spans="1:12" ht="28.5">
      <c r="A800" s="96"/>
      <c r="B800" s="93"/>
      <c r="C800" s="99"/>
      <c r="D800" s="96"/>
      <c r="E800" s="96"/>
      <c r="F800" s="93"/>
      <c r="G800" s="107"/>
      <c r="H800" s="97"/>
      <c r="I800" s="77">
        <v>9</v>
      </c>
      <c r="J800" s="75" t="s">
        <v>931</v>
      </c>
      <c r="K800" s="112">
        <v>1242</v>
      </c>
      <c r="L800" s="109">
        <v>1033555.14</v>
      </c>
    </row>
    <row r="801" spans="1:12">
      <c r="A801" s="23">
        <v>32</v>
      </c>
      <c r="B801" s="47" t="s">
        <v>705</v>
      </c>
      <c r="C801" s="78"/>
      <c r="D801" s="78"/>
      <c r="E801" s="78"/>
      <c r="F801" s="76"/>
      <c r="G801" s="110">
        <v>37046.86</v>
      </c>
      <c r="H801" s="78"/>
      <c r="I801" s="111"/>
      <c r="J801" s="111"/>
      <c r="K801" s="111"/>
      <c r="L801" s="111"/>
    </row>
    <row r="802" spans="1:12">
      <c r="A802" s="96" t="s">
        <v>706</v>
      </c>
      <c r="B802" s="93" t="s">
        <v>708</v>
      </c>
      <c r="C802" s="96">
        <v>184.4</v>
      </c>
      <c r="D802" s="96" t="s">
        <v>19</v>
      </c>
      <c r="E802" s="96">
        <v>32</v>
      </c>
      <c r="F802" s="93" t="s">
        <v>705</v>
      </c>
      <c r="G802" s="107">
        <v>8329.34</v>
      </c>
      <c r="H802" s="97"/>
      <c r="I802" s="98"/>
      <c r="J802" s="98"/>
      <c r="K802" s="98"/>
      <c r="L802" s="98"/>
    </row>
    <row r="803" spans="1:12" ht="28.5">
      <c r="A803" s="96"/>
      <c r="B803" s="93"/>
      <c r="C803" s="96"/>
      <c r="D803" s="96"/>
      <c r="E803" s="96"/>
      <c r="F803" s="93"/>
      <c r="G803" s="107"/>
      <c r="H803" s="97"/>
      <c r="I803" s="77">
        <v>2</v>
      </c>
      <c r="J803" s="75" t="s">
        <v>919</v>
      </c>
      <c r="K803" s="108">
        <v>116.2</v>
      </c>
      <c r="L803" s="109">
        <v>5248.75</v>
      </c>
    </row>
    <row r="804" spans="1:12" ht="28.5">
      <c r="A804" s="96"/>
      <c r="B804" s="93"/>
      <c r="C804" s="96"/>
      <c r="D804" s="96"/>
      <c r="E804" s="96"/>
      <c r="F804" s="93"/>
      <c r="G804" s="107"/>
      <c r="H804" s="97"/>
      <c r="I804" s="77">
        <v>6</v>
      </c>
      <c r="J804" s="75" t="s">
        <v>923</v>
      </c>
      <c r="K804" s="108">
        <v>28.65</v>
      </c>
      <c r="L804" s="109">
        <v>1294.1199999999999</v>
      </c>
    </row>
    <row r="805" spans="1:12" ht="28.5">
      <c r="A805" s="96"/>
      <c r="B805" s="93"/>
      <c r="C805" s="96"/>
      <c r="D805" s="96"/>
      <c r="E805" s="96"/>
      <c r="F805" s="93"/>
      <c r="G805" s="107"/>
      <c r="H805" s="97"/>
      <c r="I805" s="77">
        <v>7</v>
      </c>
      <c r="J805" s="75" t="s">
        <v>924</v>
      </c>
      <c r="K805" s="108">
        <v>39.549999999999997</v>
      </c>
      <c r="L805" s="109">
        <v>1786.47</v>
      </c>
    </row>
    <row r="806" spans="1:12">
      <c r="A806" s="95" t="s">
        <v>709</v>
      </c>
      <c r="B806" s="94" t="s">
        <v>711</v>
      </c>
      <c r="C806" s="95">
        <v>59.06</v>
      </c>
      <c r="D806" s="95" t="s">
        <v>19</v>
      </c>
      <c r="E806" s="95">
        <v>32</v>
      </c>
      <c r="F806" s="94" t="s">
        <v>705</v>
      </c>
      <c r="G806" s="102">
        <v>26715.200000000001</v>
      </c>
      <c r="H806" s="103"/>
      <c r="I806" s="104"/>
      <c r="J806" s="104"/>
      <c r="K806" s="104"/>
      <c r="L806" s="104"/>
    </row>
    <row r="807" spans="1:12" ht="28.5">
      <c r="A807" s="95"/>
      <c r="B807" s="94"/>
      <c r="C807" s="95"/>
      <c r="D807" s="95"/>
      <c r="E807" s="95"/>
      <c r="F807" s="94"/>
      <c r="G807" s="102"/>
      <c r="H807" s="103"/>
      <c r="I807" s="78">
        <v>6</v>
      </c>
      <c r="J807" s="76" t="s">
        <v>923</v>
      </c>
      <c r="K807" s="105">
        <v>21.3</v>
      </c>
      <c r="L807" s="106">
        <v>9634.84</v>
      </c>
    </row>
    <row r="808" spans="1:12" ht="28.5">
      <c r="A808" s="95"/>
      <c r="B808" s="94"/>
      <c r="C808" s="95"/>
      <c r="D808" s="95"/>
      <c r="E808" s="95"/>
      <c r="F808" s="94"/>
      <c r="G808" s="102"/>
      <c r="H808" s="103"/>
      <c r="I808" s="78">
        <v>7</v>
      </c>
      <c r="J808" s="76" t="s">
        <v>924</v>
      </c>
      <c r="K808" s="105">
        <v>37.76</v>
      </c>
      <c r="L808" s="106">
        <v>17080.36</v>
      </c>
    </row>
    <row r="809" spans="1:12">
      <c r="A809" s="96" t="s">
        <v>712</v>
      </c>
      <c r="B809" s="93" t="s">
        <v>714</v>
      </c>
      <c r="C809" s="96">
        <v>33.25</v>
      </c>
      <c r="D809" s="96" t="s">
        <v>19</v>
      </c>
      <c r="E809" s="96">
        <v>32</v>
      </c>
      <c r="F809" s="93" t="s">
        <v>705</v>
      </c>
      <c r="G809" s="107">
        <v>223.44</v>
      </c>
      <c r="H809" s="97"/>
      <c r="I809" s="98"/>
      <c r="J809" s="98"/>
      <c r="K809" s="98"/>
      <c r="L809" s="98"/>
    </row>
    <row r="810" spans="1:12" ht="28.5">
      <c r="A810" s="96"/>
      <c r="B810" s="93"/>
      <c r="C810" s="96"/>
      <c r="D810" s="96"/>
      <c r="E810" s="96"/>
      <c r="F810" s="93"/>
      <c r="G810" s="107"/>
      <c r="H810" s="97"/>
      <c r="I810" s="77">
        <v>6</v>
      </c>
      <c r="J810" s="75" t="s">
        <v>923</v>
      </c>
      <c r="K810" s="108">
        <v>33.25</v>
      </c>
      <c r="L810" s="109">
        <v>223.44</v>
      </c>
    </row>
    <row r="811" spans="1:12">
      <c r="A811" s="95" t="s">
        <v>715</v>
      </c>
      <c r="B811" s="94" t="s">
        <v>717</v>
      </c>
      <c r="C811" s="95">
        <v>33.25</v>
      </c>
      <c r="D811" s="95" t="s">
        <v>19</v>
      </c>
      <c r="E811" s="95">
        <v>32</v>
      </c>
      <c r="F811" s="94" t="s">
        <v>705</v>
      </c>
      <c r="G811" s="102">
        <v>1778.88</v>
      </c>
      <c r="H811" s="103"/>
      <c r="I811" s="104"/>
      <c r="J811" s="104"/>
      <c r="K811" s="104"/>
      <c r="L811" s="104"/>
    </row>
    <row r="812" spans="1:12" ht="28.5">
      <c r="A812" s="95"/>
      <c r="B812" s="94"/>
      <c r="C812" s="95"/>
      <c r="D812" s="95"/>
      <c r="E812" s="95"/>
      <c r="F812" s="94"/>
      <c r="G812" s="102"/>
      <c r="H812" s="103"/>
      <c r="I812" s="78">
        <v>6</v>
      </c>
      <c r="J812" s="76" t="s">
        <v>923</v>
      </c>
      <c r="K812" s="105">
        <v>33.25</v>
      </c>
      <c r="L812" s="106">
        <v>1778.88</v>
      </c>
    </row>
    <row r="813" spans="1:12">
      <c r="A813" s="17">
        <v>33</v>
      </c>
      <c r="B813" s="46" t="s">
        <v>718</v>
      </c>
      <c r="C813" s="77"/>
      <c r="D813" s="77"/>
      <c r="E813" s="77"/>
      <c r="F813" s="75"/>
      <c r="G813" s="101">
        <v>2624746.23</v>
      </c>
      <c r="H813" s="77"/>
      <c r="I813" s="79"/>
      <c r="J813" s="79"/>
      <c r="K813" s="79"/>
      <c r="L813" s="79"/>
    </row>
    <row r="814" spans="1:12">
      <c r="A814" s="95" t="s">
        <v>719</v>
      </c>
      <c r="B814" s="94" t="s">
        <v>721</v>
      </c>
      <c r="C814" s="100">
        <v>77175.72</v>
      </c>
      <c r="D814" s="95" t="s">
        <v>82</v>
      </c>
      <c r="E814" s="95">
        <v>33</v>
      </c>
      <c r="F814" s="94" t="s">
        <v>718</v>
      </c>
      <c r="G814" s="102">
        <v>2624746.23</v>
      </c>
      <c r="H814" s="103"/>
      <c r="I814" s="104"/>
      <c r="J814" s="104"/>
      <c r="K814" s="104"/>
      <c r="L814" s="104"/>
    </row>
    <row r="815" spans="1:12" ht="28.5">
      <c r="A815" s="95"/>
      <c r="B815" s="94"/>
      <c r="C815" s="100"/>
      <c r="D815" s="95"/>
      <c r="E815" s="95"/>
      <c r="F815" s="94"/>
      <c r="G815" s="102"/>
      <c r="H815" s="103"/>
      <c r="I815" s="78">
        <v>2</v>
      </c>
      <c r="J815" s="76" t="s">
        <v>919</v>
      </c>
      <c r="K815" s="113">
        <v>9631.2099999999991</v>
      </c>
      <c r="L815" s="106">
        <v>327557.45</v>
      </c>
    </row>
    <row r="816" spans="1:12" ht="28.5">
      <c r="A816" s="95"/>
      <c r="B816" s="94"/>
      <c r="C816" s="100"/>
      <c r="D816" s="95"/>
      <c r="E816" s="95"/>
      <c r="F816" s="94"/>
      <c r="G816" s="102"/>
      <c r="H816" s="103"/>
      <c r="I816" s="78">
        <v>3</v>
      </c>
      <c r="J816" s="76" t="s">
        <v>920</v>
      </c>
      <c r="K816" s="113">
        <v>9653.18</v>
      </c>
      <c r="L816" s="106">
        <v>328304.65000000002</v>
      </c>
    </row>
    <row r="817" spans="1:12" ht="28.5">
      <c r="A817" s="95"/>
      <c r="B817" s="94"/>
      <c r="C817" s="100"/>
      <c r="D817" s="95"/>
      <c r="E817" s="95"/>
      <c r="F817" s="94"/>
      <c r="G817" s="102"/>
      <c r="H817" s="103"/>
      <c r="I817" s="78">
        <v>4</v>
      </c>
      <c r="J817" s="76" t="s">
        <v>921</v>
      </c>
      <c r="K817" s="113">
        <v>10312.1</v>
      </c>
      <c r="L817" s="106">
        <v>350714.52</v>
      </c>
    </row>
    <row r="818" spans="1:12" ht="28.5">
      <c r="A818" s="95"/>
      <c r="B818" s="94"/>
      <c r="C818" s="100"/>
      <c r="D818" s="95"/>
      <c r="E818" s="95"/>
      <c r="F818" s="94"/>
      <c r="G818" s="102"/>
      <c r="H818" s="103"/>
      <c r="I818" s="78">
        <v>5</v>
      </c>
      <c r="J818" s="76" t="s">
        <v>922</v>
      </c>
      <c r="K818" s="113">
        <v>10312.1</v>
      </c>
      <c r="L818" s="106">
        <v>350714.52</v>
      </c>
    </row>
    <row r="819" spans="1:12" ht="28.5">
      <c r="A819" s="95"/>
      <c r="B819" s="94"/>
      <c r="C819" s="100"/>
      <c r="D819" s="95"/>
      <c r="E819" s="95"/>
      <c r="F819" s="94"/>
      <c r="G819" s="102"/>
      <c r="H819" s="103"/>
      <c r="I819" s="78">
        <v>6</v>
      </c>
      <c r="J819" s="76" t="s">
        <v>923</v>
      </c>
      <c r="K819" s="113">
        <v>9795.94</v>
      </c>
      <c r="L819" s="106">
        <v>333159.92</v>
      </c>
    </row>
    <row r="820" spans="1:12" ht="28.5">
      <c r="A820" s="95"/>
      <c r="B820" s="94"/>
      <c r="C820" s="100"/>
      <c r="D820" s="95"/>
      <c r="E820" s="95"/>
      <c r="F820" s="94"/>
      <c r="G820" s="102"/>
      <c r="H820" s="103"/>
      <c r="I820" s="78">
        <v>7</v>
      </c>
      <c r="J820" s="76" t="s">
        <v>924</v>
      </c>
      <c r="K820" s="113">
        <v>9680.35</v>
      </c>
      <c r="L820" s="106">
        <v>329228.7</v>
      </c>
    </row>
    <row r="821" spans="1:12" ht="28.5">
      <c r="A821" s="95"/>
      <c r="B821" s="94"/>
      <c r="C821" s="100"/>
      <c r="D821" s="95"/>
      <c r="E821" s="95"/>
      <c r="F821" s="94"/>
      <c r="G821" s="102"/>
      <c r="H821" s="103"/>
      <c r="I821" s="78">
        <v>9</v>
      </c>
      <c r="J821" s="76" t="s">
        <v>931</v>
      </c>
      <c r="K821" s="113">
        <v>17790.84</v>
      </c>
      <c r="L821" s="106">
        <v>605066.47</v>
      </c>
    </row>
    <row r="822" spans="1:12">
      <c r="A822" s="17">
        <v>34</v>
      </c>
      <c r="B822" s="46" t="s">
        <v>722</v>
      </c>
      <c r="C822" s="77"/>
      <c r="D822" s="77"/>
      <c r="E822" s="77"/>
      <c r="F822" s="75"/>
      <c r="G822" s="101">
        <v>199338.73</v>
      </c>
      <c r="H822" s="77"/>
      <c r="I822" s="79"/>
      <c r="J822" s="79"/>
      <c r="K822" s="79"/>
      <c r="L822" s="79"/>
    </row>
    <row r="823" spans="1:12">
      <c r="A823" s="95" t="s">
        <v>723</v>
      </c>
      <c r="B823" s="94" t="s">
        <v>721</v>
      </c>
      <c r="C823" s="100">
        <v>5861.18</v>
      </c>
      <c r="D823" s="95" t="s">
        <v>82</v>
      </c>
      <c r="E823" s="95">
        <v>34</v>
      </c>
      <c r="F823" s="94" t="s">
        <v>722</v>
      </c>
      <c r="G823" s="102">
        <v>199338.73</v>
      </c>
      <c r="H823" s="103"/>
      <c r="I823" s="104"/>
      <c r="J823" s="104"/>
      <c r="K823" s="104"/>
      <c r="L823" s="104"/>
    </row>
    <row r="824" spans="1:12">
      <c r="A824" s="95"/>
      <c r="B824" s="94"/>
      <c r="C824" s="100"/>
      <c r="D824" s="95"/>
      <c r="E824" s="95"/>
      <c r="F824" s="94"/>
      <c r="G824" s="102"/>
      <c r="H824" s="103"/>
      <c r="I824" s="78">
        <v>1</v>
      </c>
      <c r="J824" s="76" t="s">
        <v>917</v>
      </c>
      <c r="K824" s="113">
        <v>5861.18</v>
      </c>
      <c r="L824" s="106">
        <v>199338.73</v>
      </c>
    </row>
    <row r="825" spans="1:12">
      <c r="A825" s="17">
        <v>35</v>
      </c>
      <c r="B825" s="46" t="s">
        <v>724</v>
      </c>
      <c r="C825" s="77"/>
      <c r="D825" s="77"/>
      <c r="E825" s="77"/>
      <c r="F825" s="75"/>
      <c r="G825" s="101">
        <v>1773488.86</v>
      </c>
      <c r="H825" s="77"/>
      <c r="I825" s="79"/>
      <c r="J825" s="79"/>
      <c r="K825" s="79"/>
      <c r="L825" s="79"/>
    </row>
    <row r="826" spans="1:12">
      <c r="A826" s="95" t="s">
        <v>725</v>
      </c>
      <c r="B826" s="94" t="s">
        <v>721</v>
      </c>
      <c r="C826" s="100">
        <v>52146.1</v>
      </c>
      <c r="D826" s="95" t="s">
        <v>82</v>
      </c>
      <c r="E826" s="95">
        <v>35</v>
      </c>
      <c r="F826" s="94" t="s">
        <v>724</v>
      </c>
      <c r="G826" s="102">
        <v>1773488.86</v>
      </c>
      <c r="H826" s="103"/>
      <c r="I826" s="104"/>
      <c r="J826" s="104"/>
      <c r="K826" s="104"/>
      <c r="L826" s="104"/>
    </row>
    <row r="827" spans="1:12">
      <c r="A827" s="95"/>
      <c r="B827" s="94"/>
      <c r="C827" s="100"/>
      <c r="D827" s="95"/>
      <c r="E827" s="95"/>
      <c r="F827" s="94"/>
      <c r="G827" s="102"/>
      <c r="H827" s="103"/>
      <c r="I827" s="78">
        <v>1</v>
      </c>
      <c r="J827" s="76" t="s">
        <v>917</v>
      </c>
      <c r="K827" s="113">
        <v>52146.1</v>
      </c>
      <c r="L827" s="106">
        <v>1773488.86</v>
      </c>
    </row>
    <row r="828" spans="1:12" ht="30">
      <c r="A828" s="17">
        <v>36</v>
      </c>
      <c r="B828" s="46" t="s">
        <v>968</v>
      </c>
      <c r="C828" s="77"/>
      <c r="D828" s="77"/>
      <c r="E828" s="77"/>
      <c r="F828" s="75"/>
      <c r="G828" s="101">
        <v>752575.32</v>
      </c>
      <c r="H828" s="77"/>
      <c r="I828" s="79"/>
      <c r="J828" s="79"/>
      <c r="K828" s="79"/>
      <c r="L828" s="79"/>
    </row>
    <row r="829" spans="1:12">
      <c r="A829" s="95" t="s">
        <v>726</v>
      </c>
      <c r="B829" s="94" t="s">
        <v>721</v>
      </c>
      <c r="C829" s="100">
        <v>22128.06</v>
      </c>
      <c r="D829" s="95" t="s">
        <v>82</v>
      </c>
      <c r="E829" s="95">
        <v>36</v>
      </c>
      <c r="F829" s="94" t="s">
        <v>968</v>
      </c>
      <c r="G829" s="102">
        <v>752575.32</v>
      </c>
      <c r="H829" s="103"/>
      <c r="I829" s="104"/>
      <c r="J829" s="104"/>
      <c r="K829" s="104"/>
      <c r="L829" s="104"/>
    </row>
    <row r="830" spans="1:12">
      <c r="A830" s="95"/>
      <c r="B830" s="94"/>
      <c r="C830" s="100"/>
      <c r="D830" s="95"/>
      <c r="E830" s="95"/>
      <c r="F830" s="94"/>
      <c r="G830" s="102"/>
      <c r="H830" s="103"/>
      <c r="I830" s="78">
        <v>1</v>
      </c>
      <c r="J830" s="76" t="s">
        <v>917</v>
      </c>
      <c r="K830" s="113">
        <v>22128.06</v>
      </c>
      <c r="L830" s="106">
        <v>752575.32</v>
      </c>
    </row>
    <row r="831" spans="1:12">
      <c r="A831" s="17">
        <v>37</v>
      </c>
      <c r="B831" s="46" t="s">
        <v>727</v>
      </c>
      <c r="C831" s="77"/>
      <c r="D831" s="77"/>
      <c r="E831" s="77"/>
      <c r="F831" s="75"/>
      <c r="G831" s="101">
        <v>2122688.2999999998</v>
      </c>
      <c r="H831" s="77"/>
      <c r="I831" s="79"/>
      <c r="J831" s="79"/>
      <c r="K831" s="79"/>
      <c r="L831" s="79"/>
    </row>
    <row r="832" spans="1:12">
      <c r="A832" s="95" t="s">
        <v>728</v>
      </c>
      <c r="B832" s="94" t="s">
        <v>730</v>
      </c>
      <c r="C832" s="100">
        <v>5957.18</v>
      </c>
      <c r="D832" s="95" t="s">
        <v>19</v>
      </c>
      <c r="E832" s="95">
        <v>37</v>
      </c>
      <c r="F832" s="94" t="s">
        <v>727</v>
      </c>
      <c r="G832" s="102">
        <v>1956754.91</v>
      </c>
      <c r="H832" s="103"/>
      <c r="I832" s="104"/>
      <c r="J832" s="104"/>
      <c r="K832" s="104"/>
      <c r="L832" s="104"/>
    </row>
    <row r="833" spans="1:12">
      <c r="A833" s="95"/>
      <c r="B833" s="94"/>
      <c r="C833" s="100"/>
      <c r="D833" s="95"/>
      <c r="E833" s="95"/>
      <c r="F833" s="94"/>
      <c r="G833" s="102"/>
      <c r="H833" s="103"/>
      <c r="I833" s="78">
        <v>1</v>
      </c>
      <c r="J833" s="76" t="s">
        <v>917</v>
      </c>
      <c r="K833" s="113">
        <v>5957.18</v>
      </c>
      <c r="L833" s="106">
        <v>1956754.91</v>
      </c>
    </row>
    <row r="834" spans="1:12">
      <c r="A834" s="96" t="s">
        <v>731</v>
      </c>
      <c r="B834" s="93" t="s">
        <v>733</v>
      </c>
      <c r="C834" s="96">
        <v>161.19999999999999</v>
      </c>
      <c r="D834" s="96" t="s">
        <v>61</v>
      </c>
      <c r="E834" s="96">
        <v>37</v>
      </c>
      <c r="F834" s="93" t="s">
        <v>727</v>
      </c>
      <c r="G834" s="107">
        <v>68403.61</v>
      </c>
      <c r="H834" s="97"/>
      <c r="I834" s="98"/>
      <c r="J834" s="98"/>
      <c r="K834" s="98"/>
      <c r="L834" s="98"/>
    </row>
    <row r="835" spans="1:12">
      <c r="A835" s="96"/>
      <c r="B835" s="93"/>
      <c r="C835" s="96"/>
      <c r="D835" s="96"/>
      <c r="E835" s="96"/>
      <c r="F835" s="93"/>
      <c r="G835" s="107"/>
      <c r="H835" s="97"/>
      <c r="I835" s="77">
        <v>1</v>
      </c>
      <c r="J835" s="75" t="s">
        <v>917</v>
      </c>
      <c r="K835" s="108">
        <v>161.19999999999999</v>
      </c>
      <c r="L835" s="109">
        <v>68403.61</v>
      </c>
    </row>
    <row r="836" spans="1:12">
      <c r="A836" s="95" t="s">
        <v>734</v>
      </c>
      <c r="B836" s="94" t="s">
        <v>736</v>
      </c>
      <c r="C836" s="95">
        <v>209.3</v>
      </c>
      <c r="D836" s="95" t="s">
        <v>61</v>
      </c>
      <c r="E836" s="95">
        <v>37</v>
      </c>
      <c r="F836" s="94" t="s">
        <v>727</v>
      </c>
      <c r="G836" s="102">
        <v>74395.69</v>
      </c>
      <c r="H836" s="103"/>
      <c r="I836" s="104"/>
      <c r="J836" s="104"/>
      <c r="K836" s="104"/>
      <c r="L836" s="104"/>
    </row>
    <row r="837" spans="1:12">
      <c r="A837" s="95"/>
      <c r="B837" s="94"/>
      <c r="C837" s="95"/>
      <c r="D837" s="95"/>
      <c r="E837" s="95"/>
      <c r="F837" s="94"/>
      <c r="G837" s="102"/>
      <c r="H837" s="103"/>
      <c r="I837" s="78">
        <v>1</v>
      </c>
      <c r="J837" s="76" t="s">
        <v>917</v>
      </c>
      <c r="K837" s="105">
        <v>209.3</v>
      </c>
      <c r="L837" s="106">
        <v>74395.679999999993</v>
      </c>
    </row>
    <row r="838" spans="1:12">
      <c r="A838" s="96" t="s">
        <v>737</v>
      </c>
      <c r="B838" s="93" t="s">
        <v>739</v>
      </c>
      <c r="C838" s="96">
        <v>232.2</v>
      </c>
      <c r="D838" s="96" t="s">
        <v>61</v>
      </c>
      <c r="E838" s="96">
        <v>37</v>
      </c>
      <c r="F838" s="93" t="s">
        <v>727</v>
      </c>
      <c r="G838" s="107">
        <v>23134.09</v>
      </c>
      <c r="H838" s="97"/>
      <c r="I838" s="98"/>
      <c r="J838" s="98"/>
      <c r="K838" s="98"/>
      <c r="L838" s="98"/>
    </row>
    <row r="839" spans="1:12">
      <c r="A839" s="96"/>
      <c r="B839" s="93"/>
      <c r="C839" s="96"/>
      <c r="D839" s="96"/>
      <c r="E839" s="96"/>
      <c r="F839" s="93"/>
      <c r="G839" s="107"/>
      <c r="H839" s="97"/>
      <c r="I839" s="77">
        <v>1</v>
      </c>
      <c r="J839" s="75" t="s">
        <v>917</v>
      </c>
      <c r="K839" s="108">
        <v>232.2</v>
      </c>
      <c r="L839" s="109">
        <v>23134.09</v>
      </c>
    </row>
    <row r="840" spans="1:12">
      <c r="A840" s="23">
        <v>38</v>
      </c>
      <c r="B840" s="47" t="s">
        <v>740</v>
      </c>
      <c r="C840" s="78"/>
      <c r="D840" s="78"/>
      <c r="E840" s="78"/>
      <c r="F840" s="76"/>
      <c r="G840" s="110">
        <v>214002.3</v>
      </c>
      <c r="H840" s="78"/>
      <c r="I840" s="111"/>
      <c r="J840" s="111"/>
      <c r="K840" s="111"/>
      <c r="L840" s="111"/>
    </row>
    <row r="841" spans="1:12">
      <c r="A841" s="96" t="s">
        <v>741</v>
      </c>
      <c r="B841" s="93" t="s">
        <v>743</v>
      </c>
      <c r="C841" s="96">
        <v>605.4</v>
      </c>
      <c r="D841" s="96" t="s">
        <v>61</v>
      </c>
      <c r="E841" s="96">
        <v>38</v>
      </c>
      <c r="F841" s="93" t="s">
        <v>740</v>
      </c>
      <c r="G841" s="107">
        <v>59898.28</v>
      </c>
      <c r="H841" s="97"/>
      <c r="I841" s="98"/>
      <c r="J841" s="98"/>
      <c r="K841" s="98"/>
      <c r="L841" s="98"/>
    </row>
    <row r="842" spans="1:12" ht="28.5">
      <c r="A842" s="96"/>
      <c r="B842" s="93"/>
      <c r="C842" s="96"/>
      <c r="D842" s="96"/>
      <c r="E842" s="96"/>
      <c r="F842" s="93"/>
      <c r="G842" s="107"/>
      <c r="H842" s="97"/>
      <c r="I842" s="77">
        <v>2</v>
      </c>
      <c r="J842" s="75" t="s">
        <v>919</v>
      </c>
      <c r="K842" s="108">
        <v>122.33</v>
      </c>
      <c r="L842" s="109">
        <v>12103.33</v>
      </c>
    </row>
    <row r="843" spans="1:12" ht="28.5">
      <c r="A843" s="96"/>
      <c r="B843" s="93"/>
      <c r="C843" s="96"/>
      <c r="D843" s="96"/>
      <c r="E843" s="96"/>
      <c r="F843" s="93"/>
      <c r="G843" s="107"/>
      <c r="H843" s="97"/>
      <c r="I843" s="77">
        <v>3</v>
      </c>
      <c r="J843" s="75" t="s">
        <v>920</v>
      </c>
      <c r="K843" s="108">
        <v>128.37</v>
      </c>
      <c r="L843" s="109">
        <v>12700.93</v>
      </c>
    </row>
    <row r="844" spans="1:12" ht="28.5">
      <c r="A844" s="96"/>
      <c r="B844" s="93"/>
      <c r="C844" s="96"/>
      <c r="D844" s="96"/>
      <c r="E844" s="96"/>
      <c r="F844" s="93"/>
      <c r="G844" s="107"/>
      <c r="H844" s="97"/>
      <c r="I844" s="77">
        <v>6</v>
      </c>
      <c r="J844" s="75" t="s">
        <v>923</v>
      </c>
      <c r="K844" s="108">
        <v>164.73</v>
      </c>
      <c r="L844" s="109">
        <v>16298.39</v>
      </c>
    </row>
    <row r="845" spans="1:12" ht="28.5">
      <c r="A845" s="96"/>
      <c r="B845" s="93"/>
      <c r="C845" s="96"/>
      <c r="D845" s="96"/>
      <c r="E845" s="96"/>
      <c r="F845" s="93"/>
      <c r="G845" s="107"/>
      <c r="H845" s="97"/>
      <c r="I845" s="77">
        <v>7</v>
      </c>
      <c r="J845" s="75" t="s">
        <v>924</v>
      </c>
      <c r="K845" s="108">
        <v>189.97</v>
      </c>
      <c r="L845" s="109">
        <v>18795.63</v>
      </c>
    </row>
    <row r="846" spans="1:12">
      <c r="A846" s="95" t="s">
        <v>744</v>
      </c>
      <c r="B846" s="94" t="s">
        <v>746</v>
      </c>
      <c r="C846" s="95">
        <v>85.4</v>
      </c>
      <c r="D846" s="95" t="s">
        <v>19</v>
      </c>
      <c r="E846" s="95">
        <v>38</v>
      </c>
      <c r="F846" s="94" t="s">
        <v>740</v>
      </c>
      <c r="G846" s="102">
        <v>77808.789999999994</v>
      </c>
      <c r="H846" s="103"/>
      <c r="I846" s="104"/>
      <c r="J846" s="104"/>
      <c r="K846" s="104"/>
      <c r="L846" s="104"/>
    </row>
    <row r="847" spans="1:12" ht="28.5">
      <c r="A847" s="95"/>
      <c r="B847" s="94"/>
      <c r="C847" s="95"/>
      <c r="D847" s="95"/>
      <c r="E847" s="95"/>
      <c r="F847" s="94"/>
      <c r="G847" s="102"/>
      <c r="H847" s="103"/>
      <c r="I847" s="78">
        <v>2</v>
      </c>
      <c r="J847" s="76" t="s">
        <v>919</v>
      </c>
      <c r="K847" s="105">
        <v>9</v>
      </c>
      <c r="L847" s="106">
        <v>8199.99</v>
      </c>
    </row>
    <row r="848" spans="1:12" ht="28.5">
      <c r="A848" s="95"/>
      <c r="B848" s="94"/>
      <c r="C848" s="95"/>
      <c r="D848" s="95"/>
      <c r="E848" s="95"/>
      <c r="F848" s="94"/>
      <c r="G848" s="102"/>
      <c r="H848" s="103"/>
      <c r="I848" s="78">
        <v>3</v>
      </c>
      <c r="J848" s="76" t="s">
        <v>920</v>
      </c>
      <c r="K848" s="105">
        <v>9</v>
      </c>
      <c r="L848" s="106">
        <v>8199.99</v>
      </c>
    </row>
    <row r="849" spans="1:12" ht="28.5">
      <c r="A849" s="95"/>
      <c r="B849" s="94"/>
      <c r="C849" s="95"/>
      <c r="D849" s="95"/>
      <c r="E849" s="95"/>
      <c r="F849" s="94"/>
      <c r="G849" s="102"/>
      <c r="H849" s="103"/>
      <c r="I849" s="78">
        <v>6</v>
      </c>
      <c r="J849" s="76" t="s">
        <v>923</v>
      </c>
      <c r="K849" s="105">
        <v>30.01</v>
      </c>
      <c r="L849" s="106">
        <v>27342.41</v>
      </c>
    </row>
    <row r="850" spans="1:12" ht="28.5">
      <c r="A850" s="95"/>
      <c r="B850" s="94"/>
      <c r="C850" s="95"/>
      <c r="D850" s="95"/>
      <c r="E850" s="95"/>
      <c r="F850" s="94"/>
      <c r="G850" s="102"/>
      <c r="H850" s="103"/>
      <c r="I850" s="78">
        <v>7</v>
      </c>
      <c r="J850" s="76" t="s">
        <v>924</v>
      </c>
      <c r="K850" s="105">
        <v>37.39</v>
      </c>
      <c r="L850" s="106">
        <v>34066.400000000001</v>
      </c>
    </row>
    <row r="851" spans="1:12">
      <c r="A851" s="96" t="s">
        <v>747</v>
      </c>
      <c r="B851" s="93" t="s">
        <v>749</v>
      </c>
      <c r="C851" s="96">
        <v>105.92</v>
      </c>
      <c r="D851" s="96" t="s">
        <v>19</v>
      </c>
      <c r="E851" s="96">
        <v>38</v>
      </c>
      <c r="F851" s="93" t="s">
        <v>740</v>
      </c>
      <c r="G851" s="107">
        <v>76295.23</v>
      </c>
      <c r="H851" s="97"/>
      <c r="I851" s="98"/>
      <c r="J851" s="98"/>
      <c r="K851" s="98"/>
      <c r="L851" s="98"/>
    </row>
    <row r="852" spans="1:12" ht="28.5">
      <c r="A852" s="96"/>
      <c r="B852" s="93"/>
      <c r="C852" s="96"/>
      <c r="D852" s="96"/>
      <c r="E852" s="96"/>
      <c r="F852" s="93"/>
      <c r="G852" s="107"/>
      <c r="H852" s="97"/>
      <c r="I852" s="77">
        <v>2</v>
      </c>
      <c r="J852" s="75" t="s">
        <v>919</v>
      </c>
      <c r="K852" s="108">
        <v>24.95</v>
      </c>
      <c r="L852" s="109">
        <v>17971.73</v>
      </c>
    </row>
    <row r="853" spans="1:12" ht="28.5">
      <c r="A853" s="96"/>
      <c r="B853" s="93"/>
      <c r="C853" s="96"/>
      <c r="D853" s="96"/>
      <c r="E853" s="96"/>
      <c r="F853" s="93"/>
      <c r="G853" s="107"/>
      <c r="H853" s="97"/>
      <c r="I853" s="77">
        <v>3</v>
      </c>
      <c r="J853" s="75" t="s">
        <v>920</v>
      </c>
      <c r="K853" s="108">
        <v>28.51</v>
      </c>
      <c r="L853" s="109">
        <v>20536.04</v>
      </c>
    </row>
    <row r="854" spans="1:12" ht="28.5">
      <c r="A854" s="96"/>
      <c r="B854" s="93"/>
      <c r="C854" s="96"/>
      <c r="D854" s="96"/>
      <c r="E854" s="96"/>
      <c r="F854" s="93"/>
      <c r="G854" s="107"/>
      <c r="H854" s="97"/>
      <c r="I854" s="77">
        <v>6</v>
      </c>
      <c r="J854" s="75" t="s">
        <v>923</v>
      </c>
      <c r="K854" s="108">
        <v>23.95</v>
      </c>
      <c r="L854" s="109">
        <v>17251.419999999998</v>
      </c>
    </row>
    <row r="855" spans="1:12" ht="28.5">
      <c r="A855" s="96"/>
      <c r="B855" s="93"/>
      <c r="C855" s="96"/>
      <c r="D855" s="96"/>
      <c r="E855" s="96"/>
      <c r="F855" s="93"/>
      <c r="G855" s="107"/>
      <c r="H855" s="97"/>
      <c r="I855" s="77">
        <v>7</v>
      </c>
      <c r="J855" s="75" t="s">
        <v>924</v>
      </c>
      <c r="K855" s="108">
        <v>28.51</v>
      </c>
      <c r="L855" s="109">
        <v>20536.04</v>
      </c>
    </row>
    <row r="856" spans="1:12">
      <c r="A856" s="23">
        <v>39</v>
      </c>
      <c r="B856" s="47" t="s">
        <v>750</v>
      </c>
      <c r="C856" s="78"/>
      <c r="D856" s="78"/>
      <c r="E856" s="78"/>
      <c r="F856" s="76"/>
      <c r="G856" s="110">
        <v>1081516.93</v>
      </c>
      <c r="H856" s="78"/>
      <c r="I856" s="111"/>
      <c r="J856" s="111"/>
      <c r="K856" s="111"/>
      <c r="L856" s="111"/>
    </row>
    <row r="857" spans="1:12">
      <c r="A857" s="96" t="s">
        <v>751</v>
      </c>
      <c r="B857" s="93" t="s">
        <v>753</v>
      </c>
      <c r="C857" s="96">
        <v>510.15</v>
      </c>
      <c r="D857" s="96" t="s">
        <v>19</v>
      </c>
      <c r="E857" s="96">
        <v>39</v>
      </c>
      <c r="F857" s="93" t="s">
        <v>750</v>
      </c>
      <c r="G857" s="107">
        <v>845986.84</v>
      </c>
      <c r="H857" s="97"/>
      <c r="I857" s="98"/>
      <c r="J857" s="98"/>
      <c r="K857" s="98"/>
      <c r="L857" s="98"/>
    </row>
    <row r="858" spans="1:12" ht="28.5">
      <c r="A858" s="96"/>
      <c r="B858" s="93"/>
      <c r="C858" s="96"/>
      <c r="D858" s="96"/>
      <c r="E858" s="96"/>
      <c r="F858" s="93"/>
      <c r="G858" s="107"/>
      <c r="H858" s="97"/>
      <c r="I858" s="77">
        <v>2</v>
      </c>
      <c r="J858" s="75" t="s">
        <v>919</v>
      </c>
      <c r="K858" s="108">
        <v>143.29</v>
      </c>
      <c r="L858" s="109">
        <v>237619.24</v>
      </c>
    </row>
    <row r="859" spans="1:12" ht="28.5">
      <c r="A859" s="96"/>
      <c r="B859" s="93"/>
      <c r="C859" s="96"/>
      <c r="D859" s="96"/>
      <c r="E859" s="96"/>
      <c r="F859" s="93"/>
      <c r="G859" s="107"/>
      <c r="H859" s="97"/>
      <c r="I859" s="77">
        <v>3</v>
      </c>
      <c r="J859" s="75" t="s">
        <v>920</v>
      </c>
      <c r="K859" s="108">
        <v>204.3</v>
      </c>
      <c r="L859" s="109">
        <v>338792.73</v>
      </c>
    </row>
    <row r="860" spans="1:12" ht="28.5">
      <c r="A860" s="96"/>
      <c r="B860" s="93"/>
      <c r="C860" s="96"/>
      <c r="D860" s="96"/>
      <c r="E860" s="96"/>
      <c r="F860" s="93"/>
      <c r="G860" s="107"/>
      <c r="H860" s="97"/>
      <c r="I860" s="77">
        <v>6</v>
      </c>
      <c r="J860" s="75" t="s">
        <v>923</v>
      </c>
      <c r="K860" s="108">
        <v>66.03</v>
      </c>
      <c r="L860" s="109">
        <v>109498.21</v>
      </c>
    </row>
    <row r="861" spans="1:12" ht="28.5">
      <c r="A861" s="96"/>
      <c r="B861" s="93"/>
      <c r="C861" s="96"/>
      <c r="D861" s="96"/>
      <c r="E861" s="96"/>
      <c r="F861" s="93"/>
      <c r="G861" s="107"/>
      <c r="H861" s="97"/>
      <c r="I861" s="77">
        <v>7</v>
      </c>
      <c r="J861" s="75" t="s">
        <v>924</v>
      </c>
      <c r="K861" s="108">
        <v>96.53</v>
      </c>
      <c r="L861" s="109">
        <v>160076.66</v>
      </c>
    </row>
    <row r="862" spans="1:12">
      <c r="A862" s="95" t="s">
        <v>754</v>
      </c>
      <c r="B862" s="94" t="s">
        <v>756</v>
      </c>
      <c r="C862" s="95">
        <v>881.97</v>
      </c>
      <c r="D862" s="95" t="s">
        <v>19</v>
      </c>
      <c r="E862" s="95">
        <v>39</v>
      </c>
      <c r="F862" s="94" t="s">
        <v>750</v>
      </c>
      <c r="G862" s="102">
        <v>235530.09</v>
      </c>
      <c r="H862" s="103"/>
      <c r="I862" s="104"/>
      <c r="J862" s="104"/>
      <c r="K862" s="104"/>
      <c r="L862" s="104"/>
    </row>
    <row r="863" spans="1:12">
      <c r="A863" s="95"/>
      <c r="B863" s="94"/>
      <c r="C863" s="95"/>
      <c r="D863" s="95"/>
      <c r="E863" s="95"/>
      <c r="F863" s="94"/>
      <c r="G863" s="102"/>
      <c r="H863" s="103"/>
      <c r="I863" s="78">
        <v>1</v>
      </c>
      <c r="J863" s="76" t="s">
        <v>917</v>
      </c>
      <c r="K863" s="105">
        <v>881.97</v>
      </c>
      <c r="L863" s="106">
        <v>235530.09</v>
      </c>
    </row>
    <row r="864" spans="1:12">
      <c r="A864" s="17">
        <v>40</v>
      </c>
      <c r="B864" s="46" t="s">
        <v>757</v>
      </c>
      <c r="C864" s="77"/>
      <c r="D864" s="77"/>
      <c r="E864" s="77"/>
      <c r="F864" s="75"/>
      <c r="G864" s="101">
        <v>56321.17</v>
      </c>
      <c r="H864" s="77"/>
      <c r="I864" s="79"/>
      <c r="J864" s="79"/>
      <c r="K864" s="79"/>
      <c r="L864" s="79"/>
    </row>
    <row r="865" spans="1:12">
      <c r="A865" s="95" t="s">
        <v>758</v>
      </c>
      <c r="B865" s="94" t="s">
        <v>760</v>
      </c>
      <c r="C865" s="95">
        <v>7</v>
      </c>
      <c r="D865" s="95" t="s">
        <v>38</v>
      </c>
      <c r="E865" s="95">
        <v>40</v>
      </c>
      <c r="F865" s="94" t="s">
        <v>757</v>
      </c>
      <c r="G865" s="102">
        <v>7176.61</v>
      </c>
      <c r="H865" s="103"/>
      <c r="I865" s="104"/>
      <c r="J865" s="104"/>
      <c r="K865" s="104"/>
      <c r="L865" s="104"/>
    </row>
    <row r="866" spans="1:12" ht="28.5">
      <c r="A866" s="95"/>
      <c r="B866" s="94"/>
      <c r="C866" s="95"/>
      <c r="D866" s="95"/>
      <c r="E866" s="95"/>
      <c r="F866" s="94"/>
      <c r="G866" s="102"/>
      <c r="H866" s="103"/>
      <c r="I866" s="78">
        <v>6</v>
      </c>
      <c r="J866" s="76" t="s">
        <v>923</v>
      </c>
      <c r="K866" s="105">
        <v>4</v>
      </c>
      <c r="L866" s="106">
        <v>4100.92</v>
      </c>
    </row>
    <row r="867" spans="1:12" ht="28.5">
      <c r="A867" s="95"/>
      <c r="B867" s="94"/>
      <c r="C867" s="95"/>
      <c r="D867" s="95"/>
      <c r="E867" s="95"/>
      <c r="F867" s="94"/>
      <c r="G867" s="102"/>
      <c r="H867" s="103"/>
      <c r="I867" s="78">
        <v>7</v>
      </c>
      <c r="J867" s="76" t="s">
        <v>924</v>
      </c>
      <c r="K867" s="105">
        <v>3</v>
      </c>
      <c r="L867" s="106">
        <v>3075.69</v>
      </c>
    </row>
    <row r="868" spans="1:12">
      <c r="A868" s="96" t="s">
        <v>761</v>
      </c>
      <c r="B868" s="93" t="s">
        <v>763</v>
      </c>
      <c r="C868" s="96">
        <v>4</v>
      </c>
      <c r="D868" s="96" t="s">
        <v>38</v>
      </c>
      <c r="E868" s="96">
        <v>40</v>
      </c>
      <c r="F868" s="93" t="s">
        <v>757</v>
      </c>
      <c r="G868" s="107">
        <v>4333.12</v>
      </c>
      <c r="H868" s="97"/>
      <c r="I868" s="98"/>
      <c r="J868" s="98"/>
      <c r="K868" s="98"/>
      <c r="L868" s="98"/>
    </row>
    <row r="869" spans="1:12" ht="28.5">
      <c r="A869" s="96"/>
      <c r="B869" s="93"/>
      <c r="C869" s="96"/>
      <c r="D869" s="96"/>
      <c r="E869" s="96"/>
      <c r="F869" s="93"/>
      <c r="G869" s="107"/>
      <c r="H869" s="97"/>
      <c r="I869" s="77">
        <v>2</v>
      </c>
      <c r="J869" s="75" t="s">
        <v>919</v>
      </c>
      <c r="K869" s="108">
        <v>4</v>
      </c>
      <c r="L869" s="109">
        <v>4333.12</v>
      </c>
    </row>
    <row r="870" spans="1:12">
      <c r="A870" s="95" t="s">
        <v>764</v>
      </c>
      <c r="B870" s="94" t="s">
        <v>766</v>
      </c>
      <c r="C870" s="95">
        <v>51.66</v>
      </c>
      <c r="D870" s="95" t="s">
        <v>19</v>
      </c>
      <c r="E870" s="95">
        <v>40</v>
      </c>
      <c r="F870" s="94" t="s">
        <v>757</v>
      </c>
      <c r="G870" s="102">
        <v>44811.44</v>
      </c>
      <c r="H870" s="103"/>
      <c r="I870" s="104"/>
      <c r="J870" s="104"/>
      <c r="K870" s="104"/>
      <c r="L870" s="104"/>
    </row>
    <row r="871" spans="1:12" ht="28.5">
      <c r="A871" s="95"/>
      <c r="B871" s="94"/>
      <c r="C871" s="95"/>
      <c r="D871" s="95"/>
      <c r="E871" s="95"/>
      <c r="F871" s="94"/>
      <c r="G871" s="102"/>
      <c r="H871" s="103"/>
      <c r="I871" s="78">
        <v>2</v>
      </c>
      <c r="J871" s="76" t="s">
        <v>919</v>
      </c>
      <c r="K871" s="105">
        <v>23.76</v>
      </c>
      <c r="L871" s="106">
        <v>20610.14</v>
      </c>
    </row>
    <row r="872" spans="1:12" ht="28.5">
      <c r="A872" s="95"/>
      <c r="B872" s="94"/>
      <c r="C872" s="95"/>
      <c r="D872" s="95"/>
      <c r="E872" s="95"/>
      <c r="F872" s="94"/>
      <c r="G872" s="102"/>
      <c r="H872" s="103"/>
      <c r="I872" s="78">
        <v>6</v>
      </c>
      <c r="J872" s="76" t="s">
        <v>923</v>
      </c>
      <c r="K872" s="105">
        <v>12.06</v>
      </c>
      <c r="L872" s="106">
        <v>10461.209999999999</v>
      </c>
    </row>
    <row r="873" spans="1:12" ht="28.5">
      <c r="A873" s="95"/>
      <c r="B873" s="94"/>
      <c r="C873" s="95"/>
      <c r="D873" s="95"/>
      <c r="E873" s="95"/>
      <c r="F873" s="94"/>
      <c r="G873" s="102"/>
      <c r="H873" s="103"/>
      <c r="I873" s="78">
        <v>7</v>
      </c>
      <c r="J873" s="76" t="s">
        <v>924</v>
      </c>
      <c r="K873" s="105">
        <v>15.84</v>
      </c>
      <c r="L873" s="106">
        <v>13740.09</v>
      </c>
    </row>
    <row r="874" spans="1:12">
      <c r="A874" s="17">
        <v>41</v>
      </c>
      <c r="B874" s="46" t="s">
        <v>767</v>
      </c>
      <c r="C874" s="77"/>
      <c r="D874" s="77"/>
      <c r="E874" s="77"/>
      <c r="F874" s="75"/>
      <c r="G874" s="101">
        <v>9183.24</v>
      </c>
      <c r="H874" s="77"/>
      <c r="I874" s="79"/>
      <c r="J874" s="79"/>
      <c r="K874" s="79"/>
      <c r="L874" s="79"/>
    </row>
    <row r="875" spans="1:12">
      <c r="A875" s="95" t="s">
        <v>768</v>
      </c>
      <c r="B875" s="94" t="s">
        <v>770</v>
      </c>
      <c r="C875" s="95">
        <v>43</v>
      </c>
      <c r="D875" s="95" t="s">
        <v>38</v>
      </c>
      <c r="E875" s="95">
        <v>41</v>
      </c>
      <c r="F875" s="94" t="s">
        <v>767</v>
      </c>
      <c r="G875" s="102">
        <v>7312.58</v>
      </c>
      <c r="H875" s="103"/>
      <c r="I875" s="104"/>
      <c r="J875" s="104"/>
      <c r="K875" s="104"/>
      <c r="L875" s="104"/>
    </row>
    <row r="876" spans="1:12" ht="28.5">
      <c r="A876" s="95"/>
      <c r="B876" s="94"/>
      <c r="C876" s="95"/>
      <c r="D876" s="95"/>
      <c r="E876" s="95"/>
      <c r="F876" s="94"/>
      <c r="G876" s="102"/>
      <c r="H876" s="103"/>
      <c r="I876" s="78">
        <v>2</v>
      </c>
      <c r="J876" s="76" t="s">
        <v>919</v>
      </c>
      <c r="K876" s="105">
        <v>22</v>
      </c>
      <c r="L876" s="106">
        <v>3741.32</v>
      </c>
    </row>
    <row r="877" spans="1:12" ht="28.5">
      <c r="A877" s="95"/>
      <c r="B877" s="94"/>
      <c r="C877" s="95"/>
      <c r="D877" s="95"/>
      <c r="E877" s="95"/>
      <c r="F877" s="94"/>
      <c r="G877" s="102"/>
      <c r="H877" s="103"/>
      <c r="I877" s="78">
        <v>6</v>
      </c>
      <c r="J877" s="76" t="s">
        <v>923</v>
      </c>
      <c r="K877" s="105">
        <v>9</v>
      </c>
      <c r="L877" s="106">
        <v>1530.54</v>
      </c>
    </row>
    <row r="878" spans="1:12" ht="28.5">
      <c r="A878" s="95"/>
      <c r="B878" s="94"/>
      <c r="C878" s="95"/>
      <c r="D878" s="95"/>
      <c r="E878" s="95"/>
      <c r="F878" s="94"/>
      <c r="G878" s="102"/>
      <c r="H878" s="103"/>
      <c r="I878" s="78">
        <v>7</v>
      </c>
      <c r="J878" s="76" t="s">
        <v>924</v>
      </c>
      <c r="K878" s="105">
        <v>12</v>
      </c>
      <c r="L878" s="106">
        <v>2040.72</v>
      </c>
    </row>
    <row r="879" spans="1:12">
      <c r="A879" s="96" t="s">
        <v>771</v>
      </c>
      <c r="B879" s="93" t="s">
        <v>773</v>
      </c>
      <c r="C879" s="96">
        <v>11</v>
      </c>
      <c r="D879" s="96" t="s">
        <v>38</v>
      </c>
      <c r="E879" s="96">
        <v>41</v>
      </c>
      <c r="F879" s="93" t="s">
        <v>767</v>
      </c>
      <c r="G879" s="107">
        <v>1870.66</v>
      </c>
      <c r="H879" s="97"/>
      <c r="I879" s="98"/>
      <c r="J879" s="98"/>
      <c r="K879" s="98"/>
      <c r="L879" s="98"/>
    </row>
    <row r="880" spans="1:12" ht="28.5">
      <c r="A880" s="96"/>
      <c r="B880" s="93"/>
      <c r="C880" s="96"/>
      <c r="D880" s="96"/>
      <c r="E880" s="96"/>
      <c r="F880" s="93"/>
      <c r="G880" s="107"/>
      <c r="H880" s="97"/>
      <c r="I880" s="77">
        <v>2</v>
      </c>
      <c r="J880" s="75" t="s">
        <v>919</v>
      </c>
      <c r="K880" s="108">
        <v>4</v>
      </c>
      <c r="L880" s="109">
        <v>680.24</v>
      </c>
    </row>
    <row r="881" spans="1:12" ht="28.5">
      <c r="A881" s="96"/>
      <c r="B881" s="93"/>
      <c r="C881" s="96"/>
      <c r="D881" s="96"/>
      <c r="E881" s="96"/>
      <c r="F881" s="93"/>
      <c r="G881" s="107"/>
      <c r="H881" s="97"/>
      <c r="I881" s="77">
        <v>6</v>
      </c>
      <c r="J881" s="75" t="s">
        <v>923</v>
      </c>
      <c r="K881" s="108">
        <v>4</v>
      </c>
      <c r="L881" s="109">
        <v>680.24</v>
      </c>
    </row>
    <row r="882" spans="1:12" ht="28.5">
      <c r="A882" s="96"/>
      <c r="B882" s="93"/>
      <c r="C882" s="96"/>
      <c r="D882" s="96"/>
      <c r="E882" s="96"/>
      <c r="F882" s="93"/>
      <c r="G882" s="107"/>
      <c r="H882" s="97"/>
      <c r="I882" s="77">
        <v>7</v>
      </c>
      <c r="J882" s="75" t="s">
        <v>924</v>
      </c>
      <c r="K882" s="108">
        <v>3</v>
      </c>
      <c r="L882" s="109">
        <v>510.18</v>
      </c>
    </row>
    <row r="883" spans="1:12">
      <c r="A883" s="23">
        <v>42</v>
      </c>
      <c r="B883" s="47" t="s">
        <v>774</v>
      </c>
      <c r="C883" s="78"/>
      <c r="D883" s="78"/>
      <c r="E883" s="78"/>
      <c r="F883" s="76"/>
      <c r="G883" s="110">
        <v>471876.77</v>
      </c>
      <c r="H883" s="78"/>
      <c r="I883" s="111"/>
      <c r="J883" s="111"/>
      <c r="K883" s="111"/>
      <c r="L883" s="111"/>
    </row>
    <row r="884" spans="1:12">
      <c r="A884" s="96" t="s">
        <v>775</v>
      </c>
      <c r="B884" s="93" t="s">
        <v>777</v>
      </c>
      <c r="C884" s="96">
        <v>690.88</v>
      </c>
      <c r="D884" s="96" t="s">
        <v>61</v>
      </c>
      <c r="E884" s="96">
        <v>42</v>
      </c>
      <c r="F884" s="93" t="s">
        <v>774</v>
      </c>
      <c r="G884" s="107">
        <v>101939.35</v>
      </c>
      <c r="H884" s="97"/>
      <c r="I884" s="98"/>
      <c r="J884" s="98"/>
      <c r="K884" s="98"/>
      <c r="L884" s="98"/>
    </row>
    <row r="885" spans="1:12" ht="28.5">
      <c r="A885" s="96"/>
      <c r="B885" s="93"/>
      <c r="C885" s="96"/>
      <c r="D885" s="96"/>
      <c r="E885" s="96"/>
      <c r="F885" s="93"/>
      <c r="G885" s="107"/>
      <c r="H885" s="97"/>
      <c r="I885" s="77">
        <v>2</v>
      </c>
      <c r="J885" s="75" t="s">
        <v>919</v>
      </c>
      <c r="K885" s="108">
        <v>106.58</v>
      </c>
      <c r="L885" s="109">
        <v>15725.88</v>
      </c>
    </row>
    <row r="886" spans="1:12" ht="28.5">
      <c r="A886" s="96"/>
      <c r="B886" s="93"/>
      <c r="C886" s="96"/>
      <c r="D886" s="96"/>
      <c r="E886" s="96"/>
      <c r="F886" s="93"/>
      <c r="G886" s="107"/>
      <c r="H886" s="97"/>
      <c r="I886" s="77">
        <v>3</v>
      </c>
      <c r="J886" s="75" t="s">
        <v>920</v>
      </c>
      <c r="K886" s="108">
        <v>106.58</v>
      </c>
      <c r="L886" s="109">
        <v>15725.88</v>
      </c>
    </row>
    <row r="887" spans="1:12" ht="28.5">
      <c r="A887" s="96"/>
      <c r="B887" s="93"/>
      <c r="C887" s="96"/>
      <c r="D887" s="96"/>
      <c r="E887" s="96"/>
      <c r="F887" s="93"/>
      <c r="G887" s="107"/>
      <c r="H887" s="97"/>
      <c r="I887" s="77">
        <v>4</v>
      </c>
      <c r="J887" s="75" t="s">
        <v>921</v>
      </c>
      <c r="K887" s="108">
        <v>52.2</v>
      </c>
      <c r="L887" s="109">
        <v>7702.11</v>
      </c>
    </row>
    <row r="888" spans="1:12" ht="28.5">
      <c r="A888" s="96"/>
      <c r="B888" s="93"/>
      <c r="C888" s="96"/>
      <c r="D888" s="96"/>
      <c r="E888" s="96"/>
      <c r="F888" s="93"/>
      <c r="G888" s="107"/>
      <c r="H888" s="97"/>
      <c r="I888" s="77">
        <v>5</v>
      </c>
      <c r="J888" s="75" t="s">
        <v>922</v>
      </c>
      <c r="K888" s="108">
        <v>52.2</v>
      </c>
      <c r="L888" s="109">
        <v>7702.11</v>
      </c>
    </row>
    <row r="889" spans="1:12" ht="28.5">
      <c r="A889" s="96"/>
      <c r="B889" s="93"/>
      <c r="C889" s="96"/>
      <c r="D889" s="96"/>
      <c r="E889" s="96"/>
      <c r="F889" s="93"/>
      <c r="G889" s="107"/>
      <c r="H889" s="97"/>
      <c r="I889" s="77">
        <v>6</v>
      </c>
      <c r="J889" s="75" t="s">
        <v>923</v>
      </c>
      <c r="K889" s="108">
        <v>100.2</v>
      </c>
      <c r="L889" s="109">
        <v>14784.51</v>
      </c>
    </row>
    <row r="890" spans="1:12" ht="28.5">
      <c r="A890" s="96"/>
      <c r="B890" s="93"/>
      <c r="C890" s="96"/>
      <c r="D890" s="96"/>
      <c r="E890" s="96"/>
      <c r="F890" s="93"/>
      <c r="G890" s="107"/>
      <c r="H890" s="97"/>
      <c r="I890" s="77">
        <v>7</v>
      </c>
      <c r="J890" s="75" t="s">
        <v>924</v>
      </c>
      <c r="K890" s="108">
        <v>152.5</v>
      </c>
      <c r="L890" s="109">
        <v>22501.38</v>
      </c>
    </row>
    <row r="891" spans="1:12" ht="28.5">
      <c r="A891" s="96"/>
      <c r="B891" s="93"/>
      <c r="C891" s="96"/>
      <c r="D891" s="96"/>
      <c r="E891" s="96"/>
      <c r="F891" s="93"/>
      <c r="G891" s="107"/>
      <c r="H891" s="97"/>
      <c r="I891" s="77">
        <v>8</v>
      </c>
      <c r="J891" s="75" t="s">
        <v>925</v>
      </c>
      <c r="K891" s="108">
        <v>120.62</v>
      </c>
      <c r="L891" s="109">
        <v>17797.48</v>
      </c>
    </row>
    <row r="892" spans="1:12">
      <c r="A892" s="95" t="s">
        <v>778</v>
      </c>
      <c r="B892" s="94" t="s">
        <v>780</v>
      </c>
      <c r="C892" s="95">
        <v>259.14</v>
      </c>
      <c r="D892" s="95" t="s">
        <v>61</v>
      </c>
      <c r="E892" s="95">
        <v>42</v>
      </c>
      <c r="F892" s="94" t="s">
        <v>774</v>
      </c>
      <c r="G892" s="102">
        <v>213106.35</v>
      </c>
      <c r="H892" s="103"/>
      <c r="I892" s="104"/>
      <c r="J892" s="104"/>
      <c r="K892" s="104"/>
      <c r="L892" s="104"/>
    </row>
    <row r="893" spans="1:12" ht="28.5">
      <c r="A893" s="95"/>
      <c r="B893" s="94"/>
      <c r="C893" s="95"/>
      <c r="D893" s="95"/>
      <c r="E893" s="95"/>
      <c r="F893" s="94"/>
      <c r="G893" s="102"/>
      <c r="H893" s="103"/>
      <c r="I893" s="78">
        <v>2</v>
      </c>
      <c r="J893" s="76" t="s">
        <v>919</v>
      </c>
      <c r="K893" s="105">
        <v>22.93</v>
      </c>
      <c r="L893" s="106">
        <v>18856.71</v>
      </c>
    </row>
    <row r="894" spans="1:12" ht="28.5">
      <c r="A894" s="95"/>
      <c r="B894" s="94"/>
      <c r="C894" s="95"/>
      <c r="D894" s="95"/>
      <c r="E894" s="95"/>
      <c r="F894" s="94"/>
      <c r="G894" s="102"/>
      <c r="H894" s="103"/>
      <c r="I894" s="78">
        <v>3</v>
      </c>
      <c r="J894" s="76" t="s">
        <v>920</v>
      </c>
      <c r="K894" s="105">
        <v>22.93</v>
      </c>
      <c r="L894" s="106">
        <v>18856.71</v>
      </c>
    </row>
    <row r="895" spans="1:12" ht="28.5">
      <c r="A895" s="95"/>
      <c r="B895" s="94"/>
      <c r="C895" s="95"/>
      <c r="D895" s="95"/>
      <c r="E895" s="95"/>
      <c r="F895" s="94"/>
      <c r="G895" s="102"/>
      <c r="H895" s="103"/>
      <c r="I895" s="78">
        <v>6</v>
      </c>
      <c r="J895" s="76" t="s">
        <v>923</v>
      </c>
      <c r="K895" s="105">
        <v>22.93</v>
      </c>
      <c r="L895" s="106">
        <v>18856.71</v>
      </c>
    </row>
    <row r="896" spans="1:12" ht="28.5">
      <c r="A896" s="95"/>
      <c r="B896" s="94"/>
      <c r="C896" s="95"/>
      <c r="D896" s="95"/>
      <c r="E896" s="95"/>
      <c r="F896" s="94"/>
      <c r="G896" s="102"/>
      <c r="H896" s="103"/>
      <c r="I896" s="78">
        <v>7</v>
      </c>
      <c r="J896" s="76" t="s">
        <v>924</v>
      </c>
      <c r="K896" s="105">
        <v>40.43</v>
      </c>
      <c r="L896" s="106">
        <v>33248.01</v>
      </c>
    </row>
    <row r="897" spans="1:12" ht="28.5">
      <c r="A897" s="95"/>
      <c r="B897" s="94"/>
      <c r="C897" s="95"/>
      <c r="D897" s="95"/>
      <c r="E897" s="95"/>
      <c r="F897" s="94"/>
      <c r="G897" s="102"/>
      <c r="H897" s="103"/>
      <c r="I897" s="78">
        <v>8</v>
      </c>
      <c r="J897" s="76" t="s">
        <v>925</v>
      </c>
      <c r="K897" s="105">
        <v>149.91999999999999</v>
      </c>
      <c r="L897" s="106">
        <v>123288.21</v>
      </c>
    </row>
    <row r="898" spans="1:12">
      <c r="A898" s="96" t="s">
        <v>781</v>
      </c>
      <c r="B898" s="93" t="s">
        <v>783</v>
      </c>
      <c r="C898" s="96">
        <v>39.18</v>
      </c>
      <c r="D898" s="96" t="s">
        <v>61</v>
      </c>
      <c r="E898" s="96">
        <v>42</v>
      </c>
      <c r="F898" s="93" t="s">
        <v>774</v>
      </c>
      <c r="G898" s="107">
        <v>36766.51</v>
      </c>
      <c r="H898" s="97"/>
      <c r="I898" s="98"/>
      <c r="J898" s="98"/>
      <c r="K898" s="98"/>
      <c r="L898" s="98"/>
    </row>
    <row r="899" spans="1:12" ht="28.5">
      <c r="A899" s="96"/>
      <c r="B899" s="93"/>
      <c r="C899" s="96"/>
      <c r="D899" s="96"/>
      <c r="E899" s="96"/>
      <c r="F899" s="93"/>
      <c r="G899" s="107"/>
      <c r="H899" s="97"/>
      <c r="I899" s="77">
        <v>8</v>
      </c>
      <c r="J899" s="75" t="s">
        <v>925</v>
      </c>
      <c r="K899" s="108">
        <v>39.18</v>
      </c>
      <c r="L899" s="109">
        <v>36766.51</v>
      </c>
    </row>
    <row r="900" spans="1:12">
      <c r="A900" s="95" t="s">
        <v>784</v>
      </c>
      <c r="B900" s="94" t="s">
        <v>786</v>
      </c>
      <c r="C900" s="95">
        <v>146</v>
      </c>
      <c r="D900" s="95" t="s">
        <v>61</v>
      </c>
      <c r="E900" s="95">
        <v>42</v>
      </c>
      <c r="F900" s="94" t="s">
        <v>774</v>
      </c>
      <c r="G900" s="102">
        <v>120064.56</v>
      </c>
      <c r="H900" s="103"/>
      <c r="I900" s="104"/>
      <c r="J900" s="104"/>
      <c r="K900" s="104"/>
      <c r="L900" s="104"/>
    </row>
    <row r="901" spans="1:12" ht="28.5">
      <c r="A901" s="95"/>
      <c r="B901" s="94"/>
      <c r="C901" s="95"/>
      <c r="D901" s="95"/>
      <c r="E901" s="95"/>
      <c r="F901" s="94"/>
      <c r="G901" s="102"/>
      <c r="H901" s="103"/>
      <c r="I901" s="78">
        <v>9</v>
      </c>
      <c r="J901" s="76" t="s">
        <v>931</v>
      </c>
      <c r="K901" s="105">
        <v>146</v>
      </c>
      <c r="L901" s="106">
        <v>120064.56</v>
      </c>
    </row>
    <row r="902" spans="1:12">
      <c r="A902" s="17">
        <v>43</v>
      </c>
      <c r="B902" s="46" t="s">
        <v>787</v>
      </c>
      <c r="C902" s="77"/>
      <c r="D902" s="77"/>
      <c r="E902" s="77"/>
      <c r="F902" s="75"/>
      <c r="G902" s="101">
        <v>116740.49</v>
      </c>
      <c r="H902" s="77"/>
      <c r="I902" s="79"/>
      <c r="J902" s="79"/>
      <c r="K902" s="79"/>
      <c r="L902" s="79"/>
    </row>
    <row r="903" spans="1:12">
      <c r="A903" s="95" t="s">
        <v>788</v>
      </c>
      <c r="B903" s="94" t="s">
        <v>790</v>
      </c>
      <c r="C903" s="95">
        <v>14</v>
      </c>
      <c r="D903" s="95" t="s">
        <v>38</v>
      </c>
      <c r="E903" s="95">
        <v>43</v>
      </c>
      <c r="F903" s="94" t="s">
        <v>787</v>
      </c>
      <c r="G903" s="102">
        <v>1431.22</v>
      </c>
      <c r="H903" s="103"/>
      <c r="I903" s="104"/>
      <c r="J903" s="104"/>
      <c r="K903" s="104"/>
      <c r="L903" s="104"/>
    </row>
    <row r="904" spans="1:12" ht="28.5">
      <c r="A904" s="95"/>
      <c r="B904" s="94"/>
      <c r="C904" s="95"/>
      <c r="D904" s="95"/>
      <c r="E904" s="95"/>
      <c r="F904" s="94"/>
      <c r="G904" s="102"/>
      <c r="H904" s="103"/>
      <c r="I904" s="78">
        <v>6</v>
      </c>
      <c r="J904" s="76" t="s">
        <v>923</v>
      </c>
      <c r="K904" s="105">
        <v>6</v>
      </c>
      <c r="L904" s="106">
        <v>613.38</v>
      </c>
    </row>
    <row r="905" spans="1:12" ht="28.5">
      <c r="A905" s="95"/>
      <c r="B905" s="94"/>
      <c r="C905" s="95"/>
      <c r="D905" s="95"/>
      <c r="E905" s="95"/>
      <c r="F905" s="94"/>
      <c r="G905" s="102"/>
      <c r="H905" s="103"/>
      <c r="I905" s="78">
        <v>7</v>
      </c>
      <c r="J905" s="76" t="s">
        <v>924</v>
      </c>
      <c r="K905" s="105">
        <v>8</v>
      </c>
      <c r="L905" s="106">
        <v>817.84</v>
      </c>
    </row>
    <row r="906" spans="1:12">
      <c r="A906" s="96" t="s">
        <v>791</v>
      </c>
      <c r="B906" s="93" t="s">
        <v>793</v>
      </c>
      <c r="C906" s="96">
        <v>24</v>
      </c>
      <c r="D906" s="96" t="s">
        <v>38</v>
      </c>
      <c r="E906" s="96">
        <v>43</v>
      </c>
      <c r="F906" s="93" t="s">
        <v>787</v>
      </c>
      <c r="G906" s="107">
        <v>2581.92</v>
      </c>
      <c r="H906" s="97"/>
      <c r="I906" s="98"/>
      <c r="J906" s="98"/>
      <c r="K906" s="98"/>
      <c r="L906" s="98"/>
    </row>
    <row r="907" spans="1:12" ht="28.5">
      <c r="A907" s="96"/>
      <c r="B907" s="93"/>
      <c r="C907" s="96"/>
      <c r="D907" s="96"/>
      <c r="E907" s="96"/>
      <c r="F907" s="93"/>
      <c r="G907" s="107"/>
      <c r="H907" s="97"/>
      <c r="I907" s="77">
        <v>2</v>
      </c>
      <c r="J907" s="75" t="s">
        <v>919</v>
      </c>
      <c r="K907" s="108">
        <v>8</v>
      </c>
      <c r="L907" s="109">
        <v>860.64</v>
      </c>
    </row>
    <row r="908" spans="1:12" ht="28.5">
      <c r="A908" s="96"/>
      <c r="B908" s="93"/>
      <c r="C908" s="96"/>
      <c r="D908" s="96"/>
      <c r="E908" s="96"/>
      <c r="F908" s="93"/>
      <c r="G908" s="107"/>
      <c r="H908" s="97"/>
      <c r="I908" s="77">
        <v>6</v>
      </c>
      <c r="J908" s="75" t="s">
        <v>923</v>
      </c>
      <c r="K908" s="108">
        <v>7</v>
      </c>
      <c r="L908" s="109">
        <v>753.06</v>
      </c>
    </row>
    <row r="909" spans="1:12" ht="28.5">
      <c r="A909" s="96"/>
      <c r="B909" s="93"/>
      <c r="C909" s="96"/>
      <c r="D909" s="96"/>
      <c r="E909" s="96"/>
      <c r="F909" s="93"/>
      <c r="G909" s="107"/>
      <c r="H909" s="97"/>
      <c r="I909" s="77">
        <v>7</v>
      </c>
      <c r="J909" s="75" t="s">
        <v>924</v>
      </c>
      <c r="K909" s="108">
        <v>9</v>
      </c>
      <c r="L909" s="109">
        <v>968.22</v>
      </c>
    </row>
    <row r="910" spans="1:12">
      <c r="A910" s="95" t="s">
        <v>794</v>
      </c>
      <c r="B910" s="94" t="s">
        <v>796</v>
      </c>
      <c r="C910" s="95">
        <v>33</v>
      </c>
      <c r="D910" s="95" t="s">
        <v>38</v>
      </c>
      <c r="E910" s="95">
        <v>43</v>
      </c>
      <c r="F910" s="94" t="s">
        <v>787</v>
      </c>
      <c r="G910" s="102">
        <v>12801.03</v>
      </c>
      <c r="H910" s="103"/>
      <c r="I910" s="104"/>
      <c r="J910" s="104"/>
      <c r="K910" s="104"/>
      <c r="L910" s="104"/>
    </row>
    <row r="911" spans="1:12" ht="28.5">
      <c r="A911" s="95"/>
      <c r="B911" s="94"/>
      <c r="C911" s="95"/>
      <c r="D911" s="95"/>
      <c r="E911" s="95"/>
      <c r="F911" s="94"/>
      <c r="G911" s="102"/>
      <c r="H911" s="103"/>
      <c r="I911" s="78">
        <v>2</v>
      </c>
      <c r="J911" s="76" t="s">
        <v>919</v>
      </c>
      <c r="K911" s="105">
        <v>26</v>
      </c>
      <c r="L911" s="106">
        <v>10085.66</v>
      </c>
    </row>
    <row r="912" spans="1:12" ht="28.5">
      <c r="A912" s="95"/>
      <c r="B912" s="94"/>
      <c r="C912" s="95"/>
      <c r="D912" s="95"/>
      <c r="E912" s="95"/>
      <c r="F912" s="94"/>
      <c r="G912" s="102"/>
      <c r="H912" s="103"/>
      <c r="I912" s="78">
        <v>6</v>
      </c>
      <c r="J912" s="76" t="s">
        <v>923</v>
      </c>
      <c r="K912" s="105">
        <v>3</v>
      </c>
      <c r="L912" s="106">
        <v>1163.73</v>
      </c>
    </row>
    <row r="913" spans="1:12" ht="28.5">
      <c r="A913" s="95"/>
      <c r="B913" s="94"/>
      <c r="C913" s="95"/>
      <c r="D913" s="95"/>
      <c r="E913" s="95"/>
      <c r="F913" s="94"/>
      <c r="G913" s="102"/>
      <c r="H913" s="103"/>
      <c r="I913" s="78">
        <v>7</v>
      </c>
      <c r="J913" s="76" t="s">
        <v>924</v>
      </c>
      <c r="K913" s="105">
        <v>4</v>
      </c>
      <c r="L913" s="106">
        <v>1551.64</v>
      </c>
    </row>
    <row r="914" spans="1:12">
      <c r="A914" s="96" t="s">
        <v>797</v>
      </c>
      <c r="B914" s="93" t="s">
        <v>799</v>
      </c>
      <c r="C914" s="96">
        <v>14</v>
      </c>
      <c r="D914" s="96" t="s">
        <v>38</v>
      </c>
      <c r="E914" s="96">
        <v>43</v>
      </c>
      <c r="F914" s="93" t="s">
        <v>787</v>
      </c>
      <c r="G914" s="107">
        <v>4669.42</v>
      </c>
      <c r="H914" s="97"/>
      <c r="I914" s="98"/>
      <c r="J914" s="98"/>
      <c r="K914" s="98"/>
      <c r="L914" s="98"/>
    </row>
    <row r="915" spans="1:12" ht="28.5">
      <c r="A915" s="96"/>
      <c r="B915" s="93"/>
      <c r="C915" s="96"/>
      <c r="D915" s="96"/>
      <c r="E915" s="96"/>
      <c r="F915" s="93"/>
      <c r="G915" s="107"/>
      <c r="H915" s="97"/>
      <c r="I915" s="77">
        <v>2</v>
      </c>
      <c r="J915" s="75" t="s">
        <v>919</v>
      </c>
      <c r="K915" s="108">
        <v>14</v>
      </c>
      <c r="L915" s="109">
        <v>4669.42</v>
      </c>
    </row>
    <row r="916" spans="1:12">
      <c r="A916" s="95" t="s">
        <v>800</v>
      </c>
      <c r="B916" s="94" t="s">
        <v>802</v>
      </c>
      <c r="C916" s="95">
        <v>27</v>
      </c>
      <c r="D916" s="95" t="s">
        <v>38</v>
      </c>
      <c r="E916" s="95">
        <v>43</v>
      </c>
      <c r="F916" s="94" t="s">
        <v>787</v>
      </c>
      <c r="G916" s="102">
        <v>11616.75</v>
      </c>
      <c r="H916" s="103"/>
      <c r="I916" s="104"/>
      <c r="J916" s="104"/>
      <c r="K916" s="104"/>
      <c r="L916" s="104"/>
    </row>
    <row r="917" spans="1:12" ht="28.5">
      <c r="A917" s="95"/>
      <c r="B917" s="94"/>
      <c r="C917" s="95"/>
      <c r="D917" s="95"/>
      <c r="E917" s="95"/>
      <c r="F917" s="94"/>
      <c r="G917" s="102"/>
      <c r="H917" s="103"/>
      <c r="I917" s="78">
        <v>2</v>
      </c>
      <c r="J917" s="76" t="s">
        <v>919</v>
      </c>
      <c r="K917" s="105">
        <v>22</v>
      </c>
      <c r="L917" s="106">
        <v>9465.5</v>
      </c>
    </row>
    <row r="918" spans="1:12" ht="28.5">
      <c r="A918" s="95"/>
      <c r="B918" s="94"/>
      <c r="C918" s="95"/>
      <c r="D918" s="95"/>
      <c r="E918" s="95"/>
      <c r="F918" s="94"/>
      <c r="G918" s="102"/>
      <c r="H918" s="103"/>
      <c r="I918" s="78">
        <v>6</v>
      </c>
      <c r="J918" s="76" t="s">
        <v>923</v>
      </c>
      <c r="K918" s="105">
        <v>2</v>
      </c>
      <c r="L918" s="106">
        <v>860.5</v>
      </c>
    </row>
    <row r="919" spans="1:12" ht="28.5">
      <c r="A919" s="95"/>
      <c r="B919" s="94"/>
      <c r="C919" s="95"/>
      <c r="D919" s="95"/>
      <c r="E919" s="95"/>
      <c r="F919" s="94"/>
      <c r="G919" s="102"/>
      <c r="H919" s="103"/>
      <c r="I919" s="78">
        <v>7</v>
      </c>
      <c r="J919" s="76" t="s">
        <v>924</v>
      </c>
      <c r="K919" s="105">
        <v>3</v>
      </c>
      <c r="L919" s="106">
        <v>1290.75</v>
      </c>
    </row>
    <row r="920" spans="1:12">
      <c r="A920" s="96" t="s">
        <v>803</v>
      </c>
      <c r="B920" s="93" t="s">
        <v>805</v>
      </c>
      <c r="C920" s="96">
        <v>6</v>
      </c>
      <c r="D920" s="96" t="s">
        <v>38</v>
      </c>
      <c r="E920" s="96">
        <v>43</v>
      </c>
      <c r="F920" s="93" t="s">
        <v>787</v>
      </c>
      <c r="G920" s="107">
        <v>6254.88</v>
      </c>
      <c r="H920" s="97"/>
      <c r="I920" s="98"/>
      <c r="J920" s="98"/>
      <c r="K920" s="98"/>
      <c r="L920" s="98"/>
    </row>
    <row r="921" spans="1:12" ht="28.5">
      <c r="A921" s="96"/>
      <c r="B921" s="93"/>
      <c r="C921" s="96"/>
      <c r="D921" s="96"/>
      <c r="E921" s="96"/>
      <c r="F921" s="93"/>
      <c r="G921" s="107"/>
      <c r="H921" s="97"/>
      <c r="I921" s="77">
        <v>2</v>
      </c>
      <c r="J921" s="75" t="s">
        <v>919</v>
      </c>
      <c r="K921" s="108">
        <v>4</v>
      </c>
      <c r="L921" s="109">
        <v>4169.92</v>
      </c>
    </row>
    <row r="922" spans="1:12" ht="28.5">
      <c r="A922" s="96"/>
      <c r="B922" s="93"/>
      <c r="C922" s="96"/>
      <c r="D922" s="96"/>
      <c r="E922" s="96"/>
      <c r="F922" s="93"/>
      <c r="G922" s="107"/>
      <c r="H922" s="97"/>
      <c r="I922" s="77">
        <v>6</v>
      </c>
      <c r="J922" s="75" t="s">
        <v>923</v>
      </c>
      <c r="K922" s="108">
        <v>1</v>
      </c>
      <c r="L922" s="109">
        <v>1042.48</v>
      </c>
    </row>
    <row r="923" spans="1:12" ht="28.5">
      <c r="A923" s="96"/>
      <c r="B923" s="93"/>
      <c r="C923" s="96"/>
      <c r="D923" s="96"/>
      <c r="E923" s="96"/>
      <c r="F923" s="93"/>
      <c r="G923" s="107"/>
      <c r="H923" s="97"/>
      <c r="I923" s="77">
        <v>7</v>
      </c>
      <c r="J923" s="75" t="s">
        <v>924</v>
      </c>
      <c r="K923" s="108">
        <v>1</v>
      </c>
      <c r="L923" s="109">
        <v>1042.48</v>
      </c>
    </row>
    <row r="924" spans="1:12">
      <c r="A924" s="95" t="s">
        <v>806</v>
      </c>
      <c r="B924" s="94" t="s">
        <v>808</v>
      </c>
      <c r="C924" s="95">
        <v>14</v>
      </c>
      <c r="D924" s="95" t="s">
        <v>38</v>
      </c>
      <c r="E924" s="95">
        <v>43</v>
      </c>
      <c r="F924" s="94" t="s">
        <v>787</v>
      </c>
      <c r="G924" s="102">
        <v>11395.16</v>
      </c>
      <c r="H924" s="103"/>
      <c r="I924" s="104"/>
      <c r="J924" s="104"/>
      <c r="K924" s="104"/>
      <c r="L924" s="104"/>
    </row>
    <row r="925" spans="1:12" ht="28.5">
      <c r="A925" s="95"/>
      <c r="B925" s="94"/>
      <c r="C925" s="95"/>
      <c r="D925" s="95"/>
      <c r="E925" s="95"/>
      <c r="F925" s="94"/>
      <c r="G925" s="102"/>
      <c r="H925" s="103"/>
      <c r="I925" s="78">
        <v>2</v>
      </c>
      <c r="J925" s="76" t="s">
        <v>919</v>
      </c>
      <c r="K925" s="105">
        <v>14</v>
      </c>
      <c r="L925" s="106">
        <v>11395.16</v>
      </c>
    </row>
    <row r="926" spans="1:12">
      <c r="A926" s="96" t="s">
        <v>809</v>
      </c>
      <c r="B926" s="93" t="s">
        <v>811</v>
      </c>
      <c r="C926" s="96">
        <v>4</v>
      </c>
      <c r="D926" s="96" t="s">
        <v>38</v>
      </c>
      <c r="E926" s="96">
        <v>43</v>
      </c>
      <c r="F926" s="93" t="s">
        <v>787</v>
      </c>
      <c r="G926" s="107">
        <v>748.64</v>
      </c>
      <c r="H926" s="97"/>
      <c r="I926" s="98"/>
      <c r="J926" s="98"/>
      <c r="K926" s="98"/>
      <c r="L926" s="98"/>
    </row>
    <row r="927" spans="1:12" ht="28.5">
      <c r="A927" s="96"/>
      <c r="B927" s="93"/>
      <c r="C927" s="96"/>
      <c r="D927" s="96"/>
      <c r="E927" s="96"/>
      <c r="F927" s="93"/>
      <c r="G927" s="107"/>
      <c r="H927" s="97"/>
      <c r="I927" s="77">
        <v>2</v>
      </c>
      <c r="J927" s="75" t="s">
        <v>919</v>
      </c>
      <c r="K927" s="108">
        <v>4</v>
      </c>
      <c r="L927" s="109">
        <v>748.64</v>
      </c>
    </row>
    <row r="928" spans="1:12">
      <c r="A928" s="95" t="s">
        <v>812</v>
      </c>
      <c r="B928" s="94" t="s">
        <v>814</v>
      </c>
      <c r="C928" s="95">
        <v>25</v>
      </c>
      <c r="D928" s="95" t="s">
        <v>38</v>
      </c>
      <c r="E928" s="95">
        <v>43</v>
      </c>
      <c r="F928" s="94" t="s">
        <v>787</v>
      </c>
      <c r="G928" s="102">
        <v>18928.75</v>
      </c>
      <c r="H928" s="103"/>
      <c r="I928" s="104"/>
      <c r="J928" s="104"/>
      <c r="K928" s="104"/>
      <c r="L928" s="104"/>
    </row>
    <row r="929" spans="1:12" ht="28.5">
      <c r="A929" s="95"/>
      <c r="B929" s="94"/>
      <c r="C929" s="95"/>
      <c r="D929" s="95"/>
      <c r="E929" s="95"/>
      <c r="F929" s="94"/>
      <c r="G929" s="102"/>
      <c r="H929" s="103"/>
      <c r="I929" s="78">
        <v>2</v>
      </c>
      <c r="J929" s="76" t="s">
        <v>919</v>
      </c>
      <c r="K929" s="105">
        <v>16</v>
      </c>
      <c r="L929" s="106">
        <v>12114.4</v>
      </c>
    </row>
    <row r="930" spans="1:12" ht="28.5">
      <c r="A930" s="95"/>
      <c r="B930" s="94"/>
      <c r="C930" s="95"/>
      <c r="D930" s="95"/>
      <c r="E930" s="95"/>
      <c r="F930" s="94"/>
      <c r="G930" s="102"/>
      <c r="H930" s="103"/>
      <c r="I930" s="78">
        <v>6</v>
      </c>
      <c r="J930" s="76" t="s">
        <v>923</v>
      </c>
      <c r="K930" s="105">
        <v>4</v>
      </c>
      <c r="L930" s="106">
        <v>3028.6</v>
      </c>
    </row>
    <row r="931" spans="1:12" ht="28.5">
      <c r="A931" s="95"/>
      <c r="B931" s="94"/>
      <c r="C931" s="95"/>
      <c r="D931" s="95"/>
      <c r="E931" s="95"/>
      <c r="F931" s="94"/>
      <c r="G931" s="102"/>
      <c r="H931" s="103"/>
      <c r="I931" s="78">
        <v>7</v>
      </c>
      <c r="J931" s="76" t="s">
        <v>924</v>
      </c>
      <c r="K931" s="105">
        <v>5</v>
      </c>
      <c r="L931" s="106">
        <v>3785.75</v>
      </c>
    </row>
    <row r="932" spans="1:12">
      <c r="A932" s="96" t="s">
        <v>815</v>
      </c>
      <c r="B932" s="93" t="s">
        <v>817</v>
      </c>
      <c r="C932" s="96">
        <v>2</v>
      </c>
      <c r="D932" s="96" t="s">
        <v>38</v>
      </c>
      <c r="E932" s="96">
        <v>43</v>
      </c>
      <c r="F932" s="93" t="s">
        <v>787</v>
      </c>
      <c r="G932" s="107">
        <v>6327.92</v>
      </c>
      <c r="H932" s="97"/>
      <c r="I932" s="98"/>
      <c r="J932" s="98"/>
      <c r="K932" s="98"/>
      <c r="L932" s="98"/>
    </row>
    <row r="933" spans="1:12" ht="28.5">
      <c r="A933" s="96"/>
      <c r="B933" s="93"/>
      <c r="C933" s="96"/>
      <c r="D933" s="96"/>
      <c r="E933" s="96"/>
      <c r="F933" s="93"/>
      <c r="G933" s="107"/>
      <c r="H933" s="97"/>
      <c r="I933" s="77">
        <v>6</v>
      </c>
      <c r="J933" s="75" t="s">
        <v>923</v>
      </c>
      <c r="K933" s="108">
        <v>1</v>
      </c>
      <c r="L933" s="109">
        <v>3163.96</v>
      </c>
    </row>
    <row r="934" spans="1:12" ht="28.5">
      <c r="A934" s="96"/>
      <c r="B934" s="93"/>
      <c r="C934" s="96"/>
      <c r="D934" s="96"/>
      <c r="E934" s="96"/>
      <c r="F934" s="93"/>
      <c r="G934" s="107"/>
      <c r="H934" s="97"/>
      <c r="I934" s="77">
        <v>7</v>
      </c>
      <c r="J934" s="75" t="s">
        <v>924</v>
      </c>
      <c r="K934" s="108">
        <v>1</v>
      </c>
      <c r="L934" s="109">
        <v>3163.96</v>
      </c>
    </row>
    <row r="935" spans="1:12">
      <c r="A935" s="95" t="s">
        <v>818</v>
      </c>
      <c r="B935" s="94" t="s">
        <v>820</v>
      </c>
      <c r="C935" s="95">
        <v>4</v>
      </c>
      <c r="D935" s="95" t="s">
        <v>38</v>
      </c>
      <c r="E935" s="95">
        <v>43</v>
      </c>
      <c r="F935" s="94" t="s">
        <v>787</v>
      </c>
      <c r="G935" s="102">
        <v>8256.56</v>
      </c>
      <c r="H935" s="103"/>
      <c r="I935" s="104"/>
      <c r="J935" s="104"/>
      <c r="K935" s="104"/>
      <c r="L935" s="104"/>
    </row>
    <row r="936" spans="1:12" ht="28.5">
      <c r="A936" s="95"/>
      <c r="B936" s="94"/>
      <c r="C936" s="95"/>
      <c r="D936" s="95"/>
      <c r="E936" s="95"/>
      <c r="F936" s="94"/>
      <c r="G936" s="102"/>
      <c r="H936" s="103"/>
      <c r="I936" s="78">
        <v>2</v>
      </c>
      <c r="J936" s="76" t="s">
        <v>919</v>
      </c>
      <c r="K936" s="105">
        <v>4</v>
      </c>
      <c r="L936" s="106">
        <v>8256.56</v>
      </c>
    </row>
    <row r="937" spans="1:12">
      <c r="A937" s="96" t="s">
        <v>821</v>
      </c>
      <c r="B937" s="93" t="s">
        <v>823</v>
      </c>
      <c r="C937" s="96">
        <v>1</v>
      </c>
      <c r="D937" s="96" t="s">
        <v>38</v>
      </c>
      <c r="E937" s="96">
        <v>43</v>
      </c>
      <c r="F937" s="93" t="s">
        <v>787</v>
      </c>
      <c r="G937" s="107">
        <v>1324.76</v>
      </c>
      <c r="H937" s="97"/>
      <c r="I937" s="98"/>
      <c r="J937" s="98"/>
      <c r="K937" s="98"/>
      <c r="L937" s="98"/>
    </row>
    <row r="938" spans="1:12" ht="28.5">
      <c r="A938" s="96"/>
      <c r="B938" s="93"/>
      <c r="C938" s="96"/>
      <c r="D938" s="96"/>
      <c r="E938" s="96"/>
      <c r="F938" s="93"/>
      <c r="G938" s="107"/>
      <c r="H938" s="97"/>
      <c r="I938" s="77">
        <v>7</v>
      </c>
      <c r="J938" s="75" t="s">
        <v>924</v>
      </c>
      <c r="K938" s="108">
        <v>1</v>
      </c>
      <c r="L938" s="109">
        <v>1324.76</v>
      </c>
    </row>
    <row r="939" spans="1:12">
      <c r="A939" s="95" t="s">
        <v>824</v>
      </c>
      <c r="B939" s="94" t="s">
        <v>826</v>
      </c>
      <c r="C939" s="95">
        <v>17</v>
      </c>
      <c r="D939" s="95" t="s">
        <v>38</v>
      </c>
      <c r="E939" s="95">
        <v>43</v>
      </c>
      <c r="F939" s="94" t="s">
        <v>787</v>
      </c>
      <c r="G939" s="102">
        <v>1237.77</v>
      </c>
      <c r="H939" s="103"/>
      <c r="I939" s="104"/>
      <c r="J939" s="104"/>
      <c r="K939" s="104"/>
      <c r="L939" s="104"/>
    </row>
    <row r="940" spans="1:12" ht="28.5">
      <c r="A940" s="95"/>
      <c r="B940" s="94"/>
      <c r="C940" s="95"/>
      <c r="D940" s="95"/>
      <c r="E940" s="95"/>
      <c r="F940" s="94"/>
      <c r="G940" s="102"/>
      <c r="H940" s="103"/>
      <c r="I940" s="78">
        <v>2</v>
      </c>
      <c r="J940" s="76" t="s">
        <v>919</v>
      </c>
      <c r="K940" s="105">
        <v>12</v>
      </c>
      <c r="L940" s="106">
        <v>873.72</v>
      </c>
    </row>
    <row r="941" spans="1:12" ht="28.5">
      <c r="A941" s="95"/>
      <c r="B941" s="94"/>
      <c r="C941" s="95"/>
      <c r="D941" s="95"/>
      <c r="E941" s="95"/>
      <c r="F941" s="94"/>
      <c r="G941" s="102"/>
      <c r="H941" s="103"/>
      <c r="I941" s="78">
        <v>6</v>
      </c>
      <c r="J941" s="76" t="s">
        <v>923</v>
      </c>
      <c r="K941" s="105">
        <v>2</v>
      </c>
      <c r="L941" s="106">
        <v>145.62</v>
      </c>
    </row>
    <row r="942" spans="1:12" ht="28.5">
      <c r="A942" s="95"/>
      <c r="B942" s="94"/>
      <c r="C942" s="95"/>
      <c r="D942" s="95"/>
      <c r="E942" s="95"/>
      <c r="F942" s="94"/>
      <c r="G942" s="102"/>
      <c r="H942" s="103"/>
      <c r="I942" s="78">
        <v>7</v>
      </c>
      <c r="J942" s="76" t="s">
        <v>924</v>
      </c>
      <c r="K942" s="105">
        <v>3</v>
      </c>
      <c r="L942" s="106">
        <v>218.43</v>
      </c>
    </row>
    <row r="943" spans="1:12">
      <c r="A943" s="96" t="s">
        <v>827</v>
      </c>
      <c r="B943" s="93" t="s">
        <v>829</v>
      </c>
      <c r="C943" s="96">
        <v>33</v>
      </c>
      <c r="D943" s="96" t="s">
        <v>38</v>
      </c>
      <c r="E943" s="96">
        <v>43</v>
      </c>
      <c r="F943" s="93" t="s">
        <v>787</v>
      </c>
      <c r="G943" s="107">
        <v>2402.73</v>
      </c>
      <c r="H943" s="97"/>
      <c r="I943" s="98"/>
      <c r="J943" s="98"/>
      <c r="K943" s="98"/>
      <c r="L943" s="98"/>
    </row>
    <row r="944" spans="1:12" ht="28.5">
      <c r="A944" s="96"/>
      <c r="B944" s="93"/>
      <c r="C944" s="96"/>
      <c r="D944" s="96"/>
      <c r="E944" s="96"/>
      <c r="F944" s="93"/>
      <c r="G944" s="107"/>
      <c r="H944" s="97"/>
      <c r="I944" s="77">
        <v>2</v>
      </c>
      <c r="J944" s="75" t="s">
        <v>919</v>
      </c>
      <c r="K944" s="108">
        <v>26</v>
      </c>
      <c r="L944" s="109">
        <v>1893.06</v>
      </c>
    </row>
    <row r="945" spans="1:12" ht="28.5">
      <c r="A945" s="96"/>
      <c r="B945" s="93"/>
      <c r="C945" s="96"/>
      <c r="D945" s="96"/>
      <c r="E945" s="96"/>
      <c r="F945" s="93"/>
      <c r="G945" s="107"/>
      <c r="H945" s="97"/>
      <c r="I945" s="77">
        <v>6</v>
      </c>
      <c r="J945" s="75" t="s">
        <v>923</v>
      </c>
      <c r="K945" s="108">
        <v>3</v>
      </c>
      <c r="L945" s="109">
        <v>218.43</v>
      </c>
    </row>
    <row r="946" spans="1:12" ht="28.5">
      <c r="A946" s="96"/>
      <c r="B946" s="93"/>
      <c r="C946" s="96"/>
      <c r="D946" s="96"/>
      <c r="E946" s="96"/>
      <c r="F946" s="93"/>
      <c r="G946" s="107"/>
      <c r="H946" s="97"/>
      <c r="I946" s="77">
        <v>7</v>
      </c>
      <c r="J946" s="75" t="s">
        <v>924</v>
      </c>
      <c r="K946" s="108">
        <v>4</v>
      </c>
      <c r="L946" s="109">
        <v>291.24</v>
      </c>
    </row>
    <row r="947" spans="1:12">
      <c r="A947" s="95" t="s">
        <v>830</v>
      </c>
      <c r="B947" s="94" t="s">
        <v>832</v>
      </c>
      <c r="C947" s="95">
        <v>17</v>
      </c>
      <c r="D947" s="95" t="s">
        <v>38</v>
      </c>
      <c r="E947" s="95">
        <v>43</v>
      </c>
      <c r="F947" s="94" t="s">
        <v>787</v>
      </c>
      <c r="G947" s="102">
        <v>1216.18</v>
      </c>
      <c r="H947" s="103"/>
      <c r="I947" s="104"/>
      <c r="J947" s="104"/>
      <c r="K947" s="104"/>
      <c r="L947" s="104"/>
    </row>
    <row r="948" spans="1:12" ht="28.5">
      <c r="A948" s="95"/>
      <c r="B948" s="94"/>
      <c r="C948" s="95"/>
      <c r="D948" s="95"/>
      <c r="E948" s="95"/>
      <c r="F948" s="94"/>
      <c r="G948" s="102"/>
      <c r="H948" s="103"/>
      <c r="I948" s="78">
        <v>2</v>
      </c>
      <c r="J948" s="76" t="s">
        <v>919</v>
      </c>
      <c r="K948" s="105">
        <v>12</v>
      </c>
      <c r="L948" s="106">
        <v>858.48</v>
      </c>
    </row>
    <row r="949" spans="1:12" ht="28.5">
      <c r="A949" s="95"/>
      <c r="B949" s="94"/>
      <c r="C949" s="95"/>
      <c r="D949" s="95"/>
      <c r="E949" s="95"/>
      <c r="F949" s="94"/>
      <c r="G949" s="102"/>
      <c r="H949" s="103"/>
      <c r="I949" s="78">
        <v>6</v>
      </c>
      <c r="J949" s="76" t="s">
        <v>923</v>
      </c>
      <c r="K949" s="105">
        <v>2</v>
      </c>
      <c r="L949" s="106">
        <v>143.08000000000001</v>
      </c>
    </row>
    <row r="950" spans="1:12" ht="28.5">
      <c r="A950" s="95"/>
      <c r="B950" s="94"/>
      <c r="C950" s="95"/>
      <c r="D950" s="95"/>
      <c r="E950" s="95"/>
      <c r="F950" s="94"/>
      <c r="G950" s="102"/>
      <c r="H950" s="103"/>
      <c r="I950" s="78">
        <v>7</v>
      </c>
      <c r="J950" s="76" t="s">
        <v>924</v>
      </c>
      <c r="K950" s="105">
        <v>3</v>
      </c>
      <c r="L950" s="106">
        <v>214.62</v>
      </c>
    </row>
    <row r="951" spans="1:12">
      <c r="A951" s="96" t="s">
        <v>833</v>
      </c>
      <c r="B951" s="93" t="s">
        <v>835</v>
      </c>
      <c r="C951" s="96">
        <v>14</v>
      </c>
      <c r="D951" s="96" t="s">
        <v>38</v>
      </c>
      <c r="E951" s="96">
        <v>43</v>
      </c>
      <c r="F951" s="93" t="s">
        <v>787</v>
      </c>
      <c r="G951" s="107">
        <v>1166.3399999999999</v>
      </c>
      <c r="H951" s="97"/>
      <c r="I951" s="98"/>
      <c r="J951" s="98"/>
      <c r="K951" s="98"/>
      <c r="L951" s="98"/>
    </row>
    <row r="952" spans="1:12" ht="28.5">
      <c r="A952" s="96"/>
      <c r="B952" s="93"/>
      <c r="C952" s="96"/>
      <c r="D952" s="96"/>
      <c r="E952" s="96"/>
      <c r="F952" s="93"/>
      <c r="G952" s="107"/>
      <c r="H952" s="97"/>
      <c r="I952" s="77">
        <v>6</v>
      </c>
      <c r="J952" s="75" t="s">
        <v>923</v>
      </c>
      <c r="K952" s="108">
        <v>6</v>
      </c>
      <c r="L952" s="109">
        <v>499.86</v>
      </c>
    </row>
    <row r="953" spans="1:12" ht="28.5">
      <c r="A953" s="96"/>
      <c r="B953" s="93"/>
      <c r="C953" s="96"/>
      <c r="D953" s="96"/>
      <c r="E953" s="96"/>
      <c r="F953" s="93"/>
      <c r="G953" s="107"/>
      <c r="H953" s="97"/>
      <c r="I953" s="77">
        <v>7</v>
      </c>
      <c r="J953" s="75" t="s">
        <v>924</v>
      </c>
      <c r="K953" s="108">
        <v>8</v>
      </c>
      <c r="L953" s="109">
        <v>666.48</v>
      </c>
    </row>
    <row r="954" spans="1:12">
      <c r="A954" s="95" t="s">
        <v>836</v>
      </c>
      <c r="B954" s="94" t="s">
        <v>838</v>
      </c>
      <c r="C954" s="95">
        <v>29</v>
      </c>
      <c r="D954" s="95" t="s">
        <v>38</v>
      </c>
      <c r="E954" s="95">
        <v>43</v>
      </c>
      <c r="F954" s="94" t="s">
        <v>787</v>
      </c>
      <c r="G954" s="102">
        <v>1999.55</v>
      </c>
      <c r="H954" s="103"/>
      <c r="I954" s="104"/>
      <c r="J954" s="104"/>
      <c r="K954" s="104"/>
      <c r="L954" s="104"/>
    </row>
    <row r="955" spans="1:12" ht="28.5">
      <c r="A955" s="95"/>
      <c r="B955" s="94"/>
      <c r="C955" s="95"/>
      <c r="D955" s="95"/>
      <c r="E955" s="95"/>
      <c r="F955" s="94"/>
      <c r="G955" s="102"/>
      <c r="H955" s="103"/>
      <c r="I955" s="78">
        <v>2</v>
      </c>
      <c r="J955" s="76" t="s">
        <v>919</v>
      </c>
      <c r="K955" s="105">
        <v>20</v>
      </c>
      <c r="L955" s="106">
        <v>1379</v>
      </c>
    </row>
    <row r="956" spans="1:12" ht="28.5">
      <c r="A956" s="95"/>
      <c r="B956" s="94"/>
      <c r="C956" s="95"/>
      <c r="D956" s="95"/>
      <c r="E956" s="95"/>
      <c r="F956" s="94"/>
      <c r="G956" s="102"/>
      <c r="H956" s="103"/>
      <c r="I956" s="78">
        <v>6</v>
      </c>
      <c r="J956" s="76" t="s">
        <v>923</v>
      </c>
      <c r="K956" s="105">
        <v>4</v>
      </c>
      <c r="L956" s="106">
        <v>275.8</v>
      </c>
    </row>
    <row r="957" spans="1:12" ht="28.5">
      <c r="A957" s="95"/>
      <c r="B957" s="94"/>
      <c r="C957" s="95"/>
      <c r="D957" s="95"/>
      <c r="E957" s="95"/>
      <c r="F957" s="94"/>
      <c r="G957" s="102"/>
      <c r="H957" s="103"/>
      <c r="I957" s="78">
        <v>7</v>
      </c>
      <c r="J957" s="76" t="s">
        <v>924</v>
      </c>
      <c r="K957" s="105">
        <v>5</v>
      </c>
      <c r="L957" s="106">
        <v>344.75</v>
      </c>
    </row>
    <row r="958" spans="1:12">
      <c r="A958" s="96" t="s">
        <v>839</v>
      </c>
      <c r="B958" s="93" t="s">
        <v>841</v>
      </c>
      <c r="C958" s="96">
        <v>17.850000000000001</v>
      </c>
      <c r="D958" s="96" t="s">
        <v>19</v>
      </c>
      <c r="E958" s="96">
        <v>43</v>
      </c>
      <c r="F958" s="93" t="s">
        <v>787</v>
      </c>
      <c r="G958" s="107">
        <v>13283.25</v>
      </c>
      <c r="H958" s="97"/>
      <c r="I958" s="98"/>
      <c r="J958" s="98"/>
      <c r="K958" s="98"/>
      <c r="L958" s="98"/>
    </row>
    <row r="959" spans="1:12" ht="28.5">
      <c r="A959" s="96"/>
      <c r="B959" s="93"/>
      <c r="C959" s="96"/>
      <c r="D959" s="96"/>
      <c r="E959" s="96"/>
      <c r="F959" s="93"/>
      <c r="G959" s="107"/>
      <c r="H959" s="97"/>
      <c r="I959" s="77">
        <v>2</v>
      </c>
      <c r="J959" s="75" t="s">
        <v>919</v>
      </c>
      <c r="K959" s="108">
        <v>10</v>
      </c>
      <c r="L959" s="109">
        <v>7441.6</v>
      </c>
    </row>
    <row r="960" spans="1:12" ht="28.5">
      <c r="A960" s="96"/>
      <c r="B960" s="93"/>
      <c r="C960" s="96"/>
      <c r="D960" s="96"/>
      <c r="E960" s="96"/>
      <c r="F960" s="93"/>
      <c r="G960" s="107"/>
      <c r="H960" s="97"/>
      <c r="I960" s="77">
        <v>6</v>
      </c>
      <c r="J960" s="75" t="s">
        <v>923</v>
      </c>
      <c r="K960" s="108">
        <v>3.45</v>
      </c>
      <c r="L960" s="109">
        <v>2567.35</v>
      </c>
    </row>
    <row r="961" spans="1:12" ht="28.5">
      <c r="A961" s="96"/>
      <c r="B961" s="93"/>
      <c r="C961" s="96"/>
      <c r="D961" s="96"/>
      <c r="E961" s="96"/>
      <c r="F961" s="93"/>
      <c r="G961" s="107"/>
      <c r="H961" s="97"/>
      <c r="I961" s="77">
        <v>7</v>
      </c>
      <c r="J961" s="75" t="s">
        <v>924</v>
      </c>
      <c r="K961" s="108">
        <v>4.4000000000000004</v>
      </c>
      <c r="L961" s="109">
        <v>3274.3</v>
      </c>
    </row>
    <row r="962" spans="1:12">
      <c r="A962" s="95" t="s">
        <v>842</v>
      </c>
      <c r="B962" s="94" t="s">
        <v>844</v>
      </c>
      <c r="C962" s="95">
        <v>14</v>
      </c>
      <c r="D962" s="95" t="s">
        <v>38</v>
      </c>
      <c r="E962" s="95">
        <v>43</v>
      </c>
      <c r="F962" s="94" t="s">
        <v>787</v>
      </c>
      <c r="G962" s="102">
        <v>1435</v>
      </c>
      <c r="H962" s="103"/>
      <c r="I962" s="104"/>
      <c r="J962" s="104"/>
      <c r="K962" s="104"/>
      <c r="L962" s="104"/>
    </row>
    <row r="963" spans="1:12" ht="28.5">
      <c r="A963" s="95"/>
      <c r="B963" s="94"/>
      <c r="C963" s="95"/>
      <c r="D963" s="95"/>
      <c r="E963" s="95"/>
      <c r="F963" s="94"/>
      <c r="G963" s="102"/>
      <c r="H963" s="103"/>
      <c r="I963" s="78">
        <v>6</v>
      </c>
      <c r="J963" s="76" t="s">
        <v>923</v>
      </c>
      <c r="K963" s="105">
        <v>6</v>
      </c>
      <c r="L963" s="106">
        <v>615</v>
      </c>
    </row>
    <row r="964" spans="1:12" ht="28.5">
      <c r="A964" s="95"/>
      <c r="B964" s="94"/>
      <c r="C964" s="95"/>
      <c r="D964" s="95"/>
      <c r="E964" s="95"/>
      <c r="F964" s="94"/>
      <c r="G964" s="102"/>
      <c r="H964" s="103"/>
      <c r="I964" s="78">
        <v>7</v>
      </c>
      <c r="J964" s="76" t="s">
        <v>924</v>
      </c>
      <c r="K964" s="105">
        <v>8</v>
      </c>
      <c r="L964" s="106">
        <v>820</v>
      </c>
    </row>
    <row r="965" spans="1:12">
      <c r="A965" s="96" t="s">
        <v>845</v>
      </c>
      <c r="B965" s="93" t="s">
        <v>847</v>
      </c>
      <c r="C965" s="96">
        <v>14</v>
      </c>
      <c r="D965" s="96" t="s">
        <v>38</v>
      </c>
      <c r="E965" s="96">
        <v>43</v>
      </c>
      <c r="F965" s="93" t="s">
        <v>787</v>
      </c>
      <c r="G965" s="107">
        <v>2417.1</v>
      </c>
      <c r="H965" s="97"/>
      <c r="I965" s="98"/>
      <c r="J965" s="98"/>
      <c r="K965" s="98"/>
      <c r="L965" s="98"/>
    </row>
    <row r="966" spans="1:12" ht="28.5">
      <c r="A966" s="96"/>
      <c r="B966" s="93"/>
      <c r="C966" s="96"/>
      <c r="D966" s="96"/>
      <c r="E966" s="96"/>
      <c r="F966" s="93"/>
      <c r="G966" s="107"/>
      <c r="H966" s="97"/>
      <c r="I966" s="77">
        <v>2</v>
      </c>
      <c r="J966" s="75" t="s">
        <v>919</v>
      </c>
      <c r="K966" s="108">
        <v>12</v>
      </c>
      <c r="L966" s="109">
        <v>2071.8000000000002</v>
      </c>
    </row>
    <row r="967" spans="1:12" ht="28.5">
      <c r="A967" s="96"/>
      <c r="B967" s="93"/>
      <c r="C967" s="96"/>
      <c r="D967" s="96"/>
      <c r="E967" s="96"/>
      <c r="F967" s="93"/>
      <c r="G967" s="107"/>
      <c r="H967" s="97"/>
      <c r="I967" s="77">
        <v>6</v>
      </c>
      <c r="J967" s="75" t="s">
        <v>923</v>
      </c>
      <c r="K967" s="108">
        <v>1</v>
      </c>
      <c r="L967" s="109">
        <v>172.65</v>
      </c>
    </row>
    <row r="968" spans="1:12" ht="28.5">
      <c r="A968" s="96"/>
      <c r="B968" s="93"/>
      <c r="C968" s="96"/>
      <c r="D968" s="96"/>
      <c r="E968" s="96"/>
      <c r="F968" s="93"/>
      <c r="G968" s="107"/>
      <c r="H968" s="97"/>
      <c r="I968" s="77">
        <v>7</v>
      </c>
      <c r="J968" s="75" t="s">
        <v>924</v>
      </c>
      <c r="K968" s="108">
        <v>1</v>
      </c>
      <c r="L968" s="109">
        <v>172.65</v>
      </c>
    </row>
    <row r="969" spans="1:12">
      <c r="A969" s="95" t="s">
        <v>848</v>
      </c>
      <c r="B969" s="94" t="s">
        <v>850</v>
      </c>
      <c r="C969" s="95">
        <v>6</v>
      </c>
      <c r="D969" s="95" t="s">
        <v>38</v>
      </c>
      <c r="E969" s="95">
        <v>43</v>
      </c>
      <c r="F969" s="94" t="s">
        <v>787</v>
      </c>
      <c r="G969" s="102">
        <v>1677.6</v>
      </c>
      <c r="H969" s="103"/>
      <c r="I969" s="104"/>
      <c r="J969" s="104"/>
      <c r="K969" s="104"/>
      <c r="L969" s="104"/>
    </row>
    <row r="970" spans="1:12" ht="28.5">
      <c r="A970" s="95"/>
      <c r="B970" s="94"/>
      <c r="C970" s="95"/>
      <c r="D970" s="95"/>
      <c r="E970" s="95"/>
      <c r="F970" s="94"/>
      <c r="G970" s="102"/>
      <c r="H970" s="103"/>
      <c r="I970" s="78">
        <v>2</v>
      </c>
      <c r="J970" s="76" t="s">
        <v>919</v>
      </c>
      <c r="K970" s="105">
        <v>4</v>
      </c>
      <c r="L970" s="106">
        <v>1118.4000000000001</v>
      </c>
    </row>
    <row r="971" spans="1:12" ht="28.5">
      <c r="A971" s="95"/>
      <c r="B971" s="94"/>
      <c r="C971" s="95"/>
      <c r="D971" s="95"/>
      <c r="E971" s="95"/>
      <c r="F971" s="94"/>
      <c r="G971" s="102"/>
      <c r="H971" s="103"/>
      <c r="I971" s="78">
        <v>6</v>
      </c>
      <c r="J971" s="76" t="s">
        <v>923</v>
      </c>
      <c r="K971" s="105">
        <v>1</v>
      </c>
      <c r="L971" s="106">
        <v>279.60000000000002</v>
      </c>
    </row>
    <row r="972" spans="1:12" ht="28.5">
      <c r="A972" s="95"/>
      <c r="B972" s="94"/>
      <c r="C972" s="95"/>
      <c r="D972" s="95"/>
      <c r="E972" s="95"/>
      <c r="F972" s="94"/>
      <c r="G972" s="102"/>
      <c r="H972" s="103"/>
      <c r="I972" s="78">
        <v>7</v>
      </c>
      <c r="J972" s="76" t="s">
        <v>924</v>
      </c>
      <c r="K972" s="105">
        <v>1</v>
      </c>
      <c r="L972" s="106">
        <v>279.60000000000002</v>
      </c>
    </row>
    <row r="973" spans="1:12">
      <c r="A973" s="96" t="s">
        <v>851</v>
      </c>
      <c r="B973" s="93" t="s">
        <v>853</v>
      </c>
      <c r="C973" s="96">
        <v>12</v>
      </c>
      <c r="D973" s="96" t="s">
        <v>38</v>
      </c>
      <c r="E973" s="96">
        <v>43</v>
      </c>
      <c r="F973" s="93" t="s">
        <v>787</v>
      </c>
      <c r="G973" s="107">
        <v>3567.96</v>
      </c>
      <c r="H973" s="97"/>
      <c r="I973" s="98"/>
      <c r="J973" s="98"/>
      <c r="K973" s="98"/>
      <c r="L973" s="98"/>
    </row>
    <row r="974" spans="1:12" ht="28.5">
      <c r="A974" s="96"/>
      <c r="B974" s="93"/>
      <c r="C974" s="96"/>
      <c r="D974" s="96"/>
      <c r="E974" s="96"/>
      <c r="F974" s="93"/>
      <c r="G974" s="107"/>
      <c r="H974" s="97"/>
      <c r="I974" s="77">
        <v>2</v>
      </c>
      <c r="J974" s="75" t="s">
        <v>919</v>
      </c>
      <c r="K974" s="108">
        <v>8</v>
      </c>
      <c r="L974" s="109">
        <v>2378.64</v>
      </c>
    </row>
    <row r="975" spans="1:12" ht="28.5">
      <c r="A975" s="96"/>
      <c r="B975" s="93"/>
      <c r="C975" s="96"/>
      <c r="D975" s="96"/>
      <c r="E975" s="96"/>
      <c r="F975" s="93"/>
      <c r="G975" s="107"/>
      <c r="H975" s="97"/>
      <c r="I975" s="77">
        <v>6</v>
      </c>
      <c r="J975" s="75" t="s">
        <v>923</v>
      </c>
      <c r="K975" s="108">
        <v>2</v>
      </c>
      <c r="L975" s="109">
        <v>594.66</v>
      </c>
    </row>
    <row r="976" spans="1:12" ht="28.5">
      <c r="A976" s="96"/>
      <c r="B976" s="93"/>
      <c r="C976" s="96"/>
      <c r="D976" s="96"/>
      <c r="E976" s="96"/>
      <c r="F976" s="93"/>
      <c r="G976" s="107"/>
      <c r="H976" s="97"/>
      <c r="I976" s="77">
        <v>7</v>
      </c>
      <c r="J976" s="75" t="s">
        <v>924</v>
      </c>
      <c r="K976" s="108">
        <v>2</v>
      </c>
      <c r="L976" s="109">
        <v>594.66</v>
      </c>
    </row>
    <row r="977" spans="1:12">
      <c r="A977" s="23">
        <v>44</v>
      </c>
      <c r="B977" s="47" t="s">
        <v>854</v>
      </c>
      <c r="C977" s="78"/>
      <c r="D977" s="78"/>
      <c r="E977" s="78"/>
      <c r="F977" s="76"/>
      <c r="G977" s="110">
        <v>259031.3</v>
      </c>
      <c r="H977" s="78"/>
      <c r="I977" s="111"/>
      <c r="J977" s="111"/>
      <c r="K977" s="111"/>
      <c r="L977" s="111"/>
    </row>
    <row r="978" spans="1:12">
      <c r="A978" s="96" t="s">
        <v>855</v>
      </c>
      <c r="B978" s="93" t="s">
        <v>857</v>
      </c>
      <c r="C978" s="99">
        <v>7047.17</v>
      </c>
      <c r="D978" s="96" t="s">
        <v>19</v>
      </c>
      <c r="E978" s="96">
        <v>44</v>
      </c>
      <c r="F978" s="93" t="s">
        <v>854</v>
      </c>
      <c r="G978" s="107">
        <v>24030.84</v>
      </c>
      <c r="H978" s="97"/>
      <c r="I978" s="98"/>
      <c r="J978" s="98"/>
      <c r="K978" s="98"/>
      <c r="L978" s="98"/>
    </row>
    <row r="979" spans="1:12" ht="28.5">
      <c r="A979" s="96"/>
      <c r="B979" s="93"/>
      <c r="C979" s="99"/>
      <c r="D979" s="96"/>
      <c r="E979" s="96"/>
      <c r="F979" s="93"/>
      <c r="G979" s="107"/>
      <c r="H979" s="97"/>
      <c r="I979" s="77">
        <v>2</v>
      </c>
      <c r="J979" s="75" t="s">
        <v>919</v>
      </c>
      <c r="K979" s="112">
        <v>1693.69</v>
      </c>
      <c r="L979" s="109">
        <v>5775.48</v>
      </c>
    </row>
    <row r="980" spans="1:12" ht="28.5">
      <c r="A980" s="96"/>
      <c r="B980" s="93"/>
      <c r="C980" s="99"/>
      <c r="D980" s="96"/>
      <c r="E980" s="96"/>
      <c r="F980" s="93"/>
      <c r="G980" s="107"/>
      <c r="H980" s="97"/>
      <c r="I980" s="77">
        <v>3</v>
      </c>
      <c r="J980" s="75" t="s">
        <v>920</v>
      </c>
      <c r="K980" s="112">
        <v>1476.23</v>
      </c>
      <c r="L980" s="109">
        <v>5033.9399999999996</v>
      </c>
    </row>
    <row r="981" spans="1:12" ht="28.5">
      <c r="A981" s="96"/>
      <c r="B981" s="93"/>
      <c r="C981" s="99"/>
      <c r="D981" s="96"/>
      <c r="E981" s="96"/>
      <c r="F981" s="93"/>
      <c r="G981" s="107"/>
      <c r="H981" s="97"/>
      <c r="I981" s="77">
        <v>6</v>
      </c>
      <c r="J981" s="75" t="s">
        <v>923</v>
      </c>
      <c r="K981" s="112">
        <v>1923.15</v>
      </c>
      <c r="L981" s="109">
        <v>6557.94</v>
      </c>
    </row>
    <row r="982" spans="1:12" ht="28.5">
      <c r="A982" s="96"/>
      <c r="B982" s="93"/>
      <c r="C982" s="99"/>
      <c r="D982" s="96"/>
      <c r="E982" s="96"/>
      <c r="F982" s="93"/>
      <c r="G982" s="107"/>
      <c r="H982" s="97"/>
      <c r="I982" s="77">
        <v>7</v>
      </c>
      <c r="J982" s="75" t="s">
        <v>924</v>
      </c>
      <c r="K982" s="112">
        <v>1924.56</v>
      </c>
      <c r="L982" s="109">
        <v>6562.75</v>
      </c>
    </row>
    <row r="983" spans="1:12" ht="28.5">
      <c r="A983" s="96"/>
      <c r="B983" s="93"/>
      <c r="C983" s="99"/>
      <c r="D983" s="96"/>
      <c r="E983" s="96"/>
      <c r="F983" s="93"/>
      <c r="G983" s="107"/>
      <c r="H983" s="97"/>
      <c r="I983" s="77">
        <v>8</v>
      </c>
      <c r="J983" s="75" t="s">
        <v>925</v>
      </c>
      <c r="K983" s="108">
        <v>29.54</v>
      </c>
      <c r="L983" s="109">
        <v>100.73</v>
      </c>
    </row>
    <row r="984" spans="1:12">
      <c r="A984" s="95" t="s">
        <v>858</v>
      </c>
      <c r="B984" s="94" t="s">
        <v>860</v>
      </c>
      <c r="C984" s="100">
        <v>4794.83</v>
      </c>
      <c r="D984" s="95" t="s">
        <v>19</v>
      </c>
      <c r="E984" s="95">
        <v>44</v>
      </c>
      <c r="F984" s="94" t="s">
        <v>854</v>
      </c>
      <c r="G984" s="102">
        <v>109609.82</v>
      </c>
      <c r="H984" s="103"/>
      <c r="I984" s="104"/>
      <c r="J984" s="104"/>
      <c r="K984" s="104"/>
      <c r="L984" s="104"/>
    </row>
    <row r="985" spans="1:12" ht="28.5">
      <c r="A985" s="95"/>
      <c r="B985" s="94"/>
      <c r="C985" s="100"/>
      <c r="D985" s="95"/>
      <c r="E985" s="95"/>
      <c r="F985" s="94"/>
      <c r="G985" s="102"/>
      <c r="H985" s="103"/>
      <c r="I985" s="78">
        <v>2</v>
      </c>
      <c r="J985" s="76" t="s">
        <v>919</v>
      </c>
      <c r="K985" s="113">
        <v>1112.02</v>
      </c>
      <c r="L985" s="106">
        <v>25420.78</v>
      </c>
    </row>
    <row r="986" spans="1:12" ht="28.5">
      <c r="A986" s="95"/>
      <c r="B986" s="94"/>
      <c r="C986" s="100"/>
      <c r="D986" s="95"/>
      <c r="E986" s="95"/>
      <c r="F986" s="94"/>
      <c r="G986" s="102"/>
      <c r="H986" s="103"/>
      <c r="I986" s="78">
        <v>3</v>
      </c>
      <c r="J986" s="76" t="s">
        <v>920</v>
      </c>
      <c r="K986" s="105">
        <v>878.15</v>
      </c>
      <c r="L986" s="106">
        <v>20074.509999999998</v>
      </c>
    </row>
    <row r="987" spans="1:12" ht="28.5">
      <c r="A987" s="95"/>
      <c r="B987" s="94"/>
      <c r="C987" s="100"/>
      <c r="D987" s="95"/>
      <c r="E987" s="95"/>
      <c r="F987" s="94"/>
      <c r="G987" s="102"/>
      <c r="H987" s="103"/>
      <c r="I987" s="78">
        <v>6</v>
      </c>
      <c r="J987" s="76" t="s">
        <v>923</v>
      </c>
      <c r="K987" s="113">
        <v>1419.94</v>
      </c>
      <c r="L987" s="106">
        <v>32459.83</v>
      </c>
    </row>
    <row r="988" spans="1:12" ht="28.5">
      <c r="A988" s="95"/>
      <c r="B988" s="94"/>
      <c r="C988" s="100"/>
      <c r="D988" s="95"/>
      <c r="E988" s="95"/>
      <c r="F988" s="94"/>
      <c r="G988" s="102"/>
      <c r="H988" s="103"/>
      <c r="I988" s="78">
        <v>7</v>
      </c>
      <c r="J988" s="76" t="s">
        <v>924</v>
      </c>
      <c r="K988" s="113">
        <v>1384.72</v>
      </c>
      <c r="L988" s="106">
        <v>31654.7</v>
      </c>
    </row>
    <row r="989" spans="1:12">
      <c r="A989" s="96" t="s">
        <v>861</v>
      </c>
      <c r="B989" s="93" t="s">
        <v>863</v>
      </c>
      <c r="C989" s="99">
        <v>4794.83</v>
      </c>
      <c r="D989" s="96" t="s">
        <v>19</v>
      </c>
      <c r="E989" s="96">
        <v>44</v>
      </c>
      <c r="F989" s="93" t="s">
        <v>854</v>
      </c>
      <c r="G989" s="107">
        <v>83046.460000000006</v>
      </c>
      <c r="H989" s="97"/>
      <c r="I989" s="98"/>
      <c r="J989" s="98"/>
      <c r="K989" s="98"/>
      <c r="L989" s="98"/>
    </row>
    <row r="990" spans="1:12" ht="28.5">
      <c r="A990" s="96"/>
      <c r="B990" s="93"/>
      <c r="C990" s="99"/>
      <c r="D990" s="96"/>
      <c r="E990" s="96"/>
      <c r="F990" s="93"/>
      <c r="G990" s="107"/>
      <c r="H990" s="97"/>
      <c r="I990" s="77">
        <v>2</v>
      </c>
      <c r="J990" s="75" t="s">
        <v>919</v>
      </c>
      <c r="K990" s="112">
        <v>1112.02</v>
      </c>
      <c r="L990" s="109">
        <v>19260.189999999999</v>
      </c>
    </row>
    <row r="991" spans="1:12" ht="28.5">
      <c r="A991" s="96"/>
      <c r="B991" s="93"/>
      <c r="C991" s="99"/>
      <c r="D991" s="96"/>
      <c r="E991" s="96"/>
      <c r="F991" s="93"/>
      <c r="G991" s="107"/>
      <c r="H991" s="97"/>
      <c r="I991" s="77">
        <v>3</v>
      </c>
      <c r="J991" s="75" t="s">
        <v>920</v>
      </c>
      <c r="K991" s="108">
        <v>878.15</v>
      </c>
      <c r="L991" s="109">
        <v>15209.56</v>
      </c>
    </row>
    <row r="992" spans="1:12" ht="28.5">
      <c r="A992" s="96"/>
      <c r="B992" s="93"/>
      <c r="C992" s="99"/>
      <c r="D992" s="96"/>
      <c r="E992" s="96"/>
      <c r="F992" s="93"/>
      <c r="G992" s="107"/>
      <c r="H992" s="97"/>
      <c r="I992" s="77">
        <v>6</v>
      </c>
      <c r="J992" s="75" t="s">
        <v>923</v>
      </c>
      <c r="K992" s="112">
        <v>1419.94</v>
      </c>
      <c r="L992" s="109">
        <v>24593.360000000001</v>
      </c>
    </row>
    <row r="993" spans="1:12" ht="28.5">
      <c r="A993" s="96"/>
      <c r="B993" s="93"/>
      <c r="C993" s="99"/>
      <c r="D993" s="96"/>
      <c r="E993" s="96"/>
      <c r="F993" s="93"/>
      <c r="G993" s="107"/>
      <c r="H993" s="97"/>
      <c r="I993" s="77">
        <v>7</v>
      </c>
      <c r="J993" s="75" t="s">
        <v>924</v>
      </c>
      <c r="K993" s="112">
        <v>1384.72</v>
      </c>
      <c r="L993" s="109">
        <v>23983.35</v>
      </c>
    </row>
    <row r="994" spans="1:12">
      <c r="A994" s="95" t="s">
        <v>864</v>
      </c>
      <c r="B994" s="94" t="s">
        <v>866</v>
      </c>
      <c r="C994" s="100">
        <v>2252.35</v>
      </c>
      <c r="D994" s="95" t="s">
        <v>19</v>
      </c>
      <c r="E994" s="95">
        <v>44</v>
      </c>
      <c r="F994" s="94" t="s">
        <v>854</v>
      </c>
      <c r="G994" s="102">
        <v>42344.18</v>
      </c>
      <c r="H994" s="103"/>
      <c r="I994" s="104"/>
      <c r="J994" s="104"/>
      <c r="K994" s="104"/>
      <c r="L994" s="104"/>
    </row>
    <row r="995" spans="1:12" ht="28.5">
      <c r="A995" s="95"/>
      <c r="B995" s="94"/>
      <c r="C995" s="100"/>
      <c r="D995" s="95"/>
      <c r="E995" s="95"/>
      <c r="F995" s="94"/>
      <c r="G995" s="102"/>
      <c r="H995" s="103"/>
      <c r="I995" s="78">
        <v>2</v>
      </c>
      <c r="J995" s="76" t="s">
        <v>919</v>
      </c>
      <c r="K995" s="105">
        <v>581.66999999999996</v>
      </c>
      <c r="L995" s="106">
        <v>10935.4</v>
      </c>
    </row>
    <row r="996" spans="1:12" ht="28.5">
      <c r="A996" s="95"/>
      <c r="B996" s="94"/>
      <c r="C996" s="100"/>
      <c r="D996" s="95"/>
      <c r="E996" s="95"/>
      <c r="F996" s="94"/>
      <c r="G996" s="102"/>
      <c r="H996" s="103"/>
      <c r="I996" s="78">
        <v>3</v>
      </c>
      <c r="J996" s="76" t="s">
        <v>920</v>
      </c>
      <c r="K996" s="105">
        <v>598.09</v>
      </c>
      <c r="L996" s="106">
        <v>11244.09</v>
      </c>
    </row>
    <row r="997" spans="1:12" ht="28.5">
      <c r="A997" s="95"/>
      <c r="B997" s="94"/>
      <c r="C997" s="100"/>
      <c r="D997" s="95"/>
      <c r="E997" s="95"/>
      <c r="F997" s="94"/>
      <c r="G997" s="102"/>
      <c r="H997" s="103"/>
      <c r="I997" s="78">
        <v>6</v>
      </c>
      <c r="J997" s="76" t="s">
        <v>923</v>
      </c>
      <c r="K997" s="105">
        <v>503.21</v>
      </c>
      <c r="L997" s="106">
        <v>9460.35</v>
      </c>
    </row>
    <row r="998" spans="1:12" ht="28.5">
      <c r="A998" s="95"/>
      <c r="B998" s="94"/>
      <c r="C998" s="100"/>
      <c r="D998" s="95"/>
      <c r="E998" s="95"/>
      <c r="F998" s="94"/>
      <c r="G998" s="102"/>
      <c r="H998" s="103"/>
      <c r="I998" s="78">
        <v>7</v>
      </c>
      <c r="J998" s="76" t="s">
        <v>924</v>
      </c>
      <c r="K998" s="105">
        <v>539.84</v>
      </c>
      <c r="L998" s="106">
        <v>10148.99</v>
      </c>
    </row>
    <row r="999" spans="1:12" ht="28.5">
      <c r="A999" s="95"/>
      <c r="B999" s="94"/>
      <c r="C999" s="100"/>
      <c r="D999" s="95"/>
      <c r="E999" s="95"/>
      <c r="F999" s="94"/>
      <c r="G999" s="102"/>
      <c r="H999" s="103"/>
      <c r="I999" s="78">
        <v>8</v>
      </c>
      <c r="J999" s="76" t="s">
        <v>925</v>
      </c>
      <c r="K999" s="105">
        <v>29.54</v>
      </c>
      <c r="L999" s="106">
        <v>555.35</v>
      </c>
    </row>
    <row r="1000" spans="1:12">
      <c r="A1000" s="17">
        <v>45</v>
      </c>
      <c r="B1000" s="46" t="s">
        <v>867</v>
      </c>
      <c r="C1000" s="77"/>
      <c r="D1000" s="77"/>
      <c r="E1000" s="77"/>
      <c r="F1000" s="75"/>
      <c r="G1000" s="101">
        <v>13711.95</v>
      </c>
      <c r="H1000" s="77"/>
      <c r="I1000" s="79"/>
      <c r="J1000" s="79"/>
      <c r="K1000" s="79"/>
      <c r="L1000" s="79"/>
    </row>
    <row r="1001" spans="1:12">
      <c r="A1001" s="95" t="s">
        <v>868</v>
      </c>
      <c r="B1001" s="94" t="s">
        <v>870</v>
      </c>
      <c r="C1001" s="95">
        <v>217.65</v>
      </c>
      <c r="D1001" s="95" t="s">
        <v>19</v>
      </c>
      <c r="E1001" s="95">
        <v>45</v>
      </c>
      <c r="F1001" s="94" t="s">
        <v>867</v>
      </c>
      <c r="G1001" s="102">
        <v>866.25</v>
      </c>
      <c r="H1001" s="103"/>
      <c r="I1001" s="104"/>
      <c r="J1001" s="104"/>
      <c r="K1001" s="104"/>
      <c r="L1001" s="104"/>
    </row>
    <row r="1002" spans="1:12" ht="28.5">
      <c r="A1002" s="95"/>
      <c r="B1002" s="94"/>
      <c r="C1002" s="95"/>
      <c r="D1002" s="95"/>
      <c r="E1002" s="95"/>
      <c r="F1002" s="94"/>
      <c r="G1002" s="102"/>
      <c r="H1002" s="103"/>
      <c r="I1002" s="78">
        <v>2</v>
      </c>
      <c r="J1002" s="76" t="s">
        <v>919</v>
      </c>
      <c r="K1002" s="105">
        <v>116.2</v>
      </c>
      <c r="L1002" s="106">
        <v>462.48</v>
      </c>
    </row>
    <row r="1003" spans="1:12" ht="28.5">
      <c r="A1003" s="95"/>
      <c r="B1003" s="94"/>
      <c r="C1003" s="95"/>
      <c r="D1003" s="95"/>
      <c r="E1003" s="95"/>
      <c r="F1003" s="94"/>
      <c r="G1003" s="102"/>
      <c r="H1003" s="103"/>
      <c r="I1003" s="78">
        <v>6</v>
      </c>
      <c r="J1003" s="76" t="s">
        <v>923</v>
      </c>
      <c r="K1003" s="105">
        <v>61.9</v>
      </c>
      <c r="L1003" s="106">
        <v>246.36</v>
      </c>
    </row>
    <row r="1004" spans="1:12" ht="28.5">
      <c r="A1004" s="95"/>
      <c r="B1004" s="94"/>
      <c r="C1004" s="95"/>
      <c r="D1004" s="95"/>
      <c r="E1004" s="95"/>
      <c r="F1004" s="94"/>
      <c r="G1004" s="102"/>
      <c r="H1004" s="103"/>
      <c r="I1004" s="78">
        <v>7</v>
      </c>
      <c r="J1004" s="76" t="s">
        <v>924</v>
      </c>
      <c r="K1004" s="105">
        <v>39.549999999999997</v>
      </c>
      <c r="L1004" s="106">
        <v>157.41</v>
      </c>
    </row>
    <row r="1005" spans="1:12">
      <c r="A1005" s="96" t="s">
        <v>871</v>
      </c>
      <c r="B1005" s="93" t="s">
        <v>873</v>
      </c>
      <c r="C1005" s="96">
        <v>217.65</v>
      </c>
      <c r="D1005" s="96" t="s">
        <v>19</v>
      </c>
      <c r="E1005" s="96">
        <v>45</v>
      </c>
      <c r="F1005" s="93" t="s">
        <v>867</v>
      </c>
      <c r="G1005" s="107">
        <v>8521</v>
      </c>
      <c r="H1005" s="97"/>
      <c r="I1005" s="98"/>
      <c r="J1005" s="98"/>
      <c r="K1005" s="98"/>
      <c r="L1005" s="98"/>
    </row>
    <row r="1006" spans="1:12" ht="28.5">
      <c r="A1006" s="96"/>
      <c r="B1006" s="93"/>
      <c r="C1006" s="96"/>
      <c r="D1006" s="96"/>
      <c r="E1006" s="96"/>
      <c r="F1006" s="93"/>
      <c r="G1006" s="107"/>
      <c r="H1006" s="97"/>
      <c r="I1006" s="77">
        <v>2</v>
      </c>
      <c r="J1006" s="75" t="s">
        <v>919</v>
      </c>
      <c r="K1006" s="108">
        <v>116.2</v>
      </c>
      <c r="L1006" s="109">
        <v>4549.2299999999996</v>
      </c>
    </row>
    <row r="1007" spans="1:12" ht="28.5">
      <c r="A1007" s="96"/>
      <c r="B1007" s="93"/>
      <c r="C1007" s="96"/>
      <c r="D1007" s="96"/>
      <c r="E1007" s="96"/>
      <c r="F1007" s="93"/>
      <c r="G1007" s="107"/>
      <c r="H1007" s="97"/>
      <c r="I1007" s="77">
        <v>6</v>
      </c>
      <c r="J1007" s="75" t="s">
        <v>923</v>
      </c>
      <c r="K1007" s="108">
        <v>61.9</v>
      </c>
      <c r="L1007" s="109">
        <v>2423.38</v>
      </c>
    </row>
    <row r="1008" spans="1:12" ht="28.5">
      <c r="A1008" s="96"/>
      <c r="B1008" s="93"/>
      <c r="C1008" s="96"/>
      <c r="D1008" s="96"/>
      <c r="E1008" s="96"/>
      <c r="F1008" s="93"/>
      <c r="G1008" s="107"/>
      <c r="H1008" s="97"/>
      <c r="I1008" s="77">
        <v>7</v>
      </c>
      <c r="J1008" s="75" t="s">
        <v>924</v>
      </c>
      <c r="K1008" s="108">
        <v>39.549999999999997</v>
      </c>
      <c r="L1008" s="109">
        <v>1548.38</v>
      </c>
    </row>
    <row r="1009" spans="1:12">
      <c r="A1009" s="95" t="s">
        <v>874</v>
      </c>
      <c r="B1009" s="94" t="s">
        <v>876</v>
      </c>
      <c r="C1009" s="95">
        <v>217.65</v>
      </c>
      <c r="D1009" s="95" t="s">
        <v>19</v>
      </c>
      <c r="E1009" s="95">
        <v>45</v>
      </c>
      <c r="F1009" s="94" t="s">
        <v>867</v>
      </c>
      <c r="G1009" s="102">
        <v>4324.7</v>
      </c>
      <c r="H1009" s="103"/>
      <c r="I1009" s="104"/>
      <c r="J1009" s="104"/>
      <c r="K1009" s="104"/>
      <c r="L1009" s="104"/>
    </row>
    <row r="1010" spans="1:12" ht="28.5">
      <c r="A1010" s="95"/>
      <c r="B1010" s="94"/>
      <c r="C1010" s="95"/>
      <c r="D1010" s="95"/>
      <c r="E1010" s="95"/>
      <c r="F1010" s="94"/>
      <c r="G1010" s="102"/>
      <c r="H1010" s="103"/>
      <c r="I1010" s="78">
        <v>2</v>
      </c>
      <c r="J1010" s="76" t="s">
        <v>919</v>
      </c>
      <c r="K1010" s="105">
        <v>116.2</v>
      </c>
      <c r="L1010" s="106">
        <v>2308.89</v>
      </c>
    </row>
    <row r="1011" spans="1:12" ht="28.5">
      <c r="A1011" s="95"/>
      <c r="B1011" s="94"/>
      <c r="C1011" s="95"/>
      <c r="D1011" s="95"/>
      <c r="E1011" s="95"/>
      <c r="F1011" s="94"/>
      <c r="G1011" s="102"/>
      <c r="H1011" s="103"/>
      <c r="I1011" s="78">
        <v>6</v>
      </c>
      <c r="J1011" s="76" t="s">
        <v>923</v>
      </c>
      <c r="K1011" s="105">
        <v>61.9</v>
      </c>
      <c r="L1011" s="106">
        <v>1229.95</v>
      </c>
    </row>
    <row r="1012" spans="1:12" ht="28.5">
      <c r="A1012" s="95"/>
      <c r="B1012" s="94"/>
      <c r="C1012" s="95"/>
      <c r="D1012" s="95"/>
      <c r="E1012" s="95"/>
      <c r="F1012" s="94"/>
      <c r="G1012" s="102"/>
      <c r="H1012" s="103"/>
      <c r="I1012" s="78">
        <v>7</v>
      </c>
      <c r="J1012" s="76" t="s">
        <v>924</v>
      </c>
      <c r="K1012" s="105">
        <v>39.549999999999997</v>
      </c>
      <c r="L1012" s="106">
        <v>785.86</v>
      </c>
    </row>
    <row r="1013" spans="1:12">
      <c r="A1013" s="17">
        <v>46</v>
      </c>
      <c r="B1013" s="46" t="s">
        <v>877</v>
      </c>
      <c r="C1013" s="77"/>
      <c r="D1013" s="77"/>
      <c r="E1013" s="77"/>
      <c r="F1013" s="75"/>
      <c r="G1013" s="101">
        <v>19279.48</v>
      </c>
      <c r="H1013" s="77"/>
      <c r="I1013" s="79"/>
      <c r="J1013" s="79"/>
      <c r="K1013" s="79"/>
      <c r="L1013" s="79"/>
    </row>
    <row r="1014" spans="1:12">
      <c r="A1014" s="95" t="s">
        <v>878</v>
      </c>
      <c r="B1014" s="94" t="s">
        <v>880</v>
      </c>
      <c r="C1014" s="100">
        <v>1423.22</v>
      </c>
      <c r="D1014" s="95" t="s">
        <v>19</v>
      </c>
      <c r="E1014" s="95">
        <v>46</v>
      </c>
      <c r="F1014" s="94" t="s">
        <v>877</v>
      </c>
      <c r="G1014" s="102">
        <v>3643.44</v>
      </c>
      <c r="H1014" s="103"/>
      <c r="I1014" s="104"/>
      <c r="J1014" s="104"/>
      <c r="K1014" s="104"/>
      <c r="L1014" s="104"/>
    </row>
    <row r="1015" spans="1:12" ht="28.5">
      <c r="A1015" s="95"/>
      <c r="B1015" s="94"/>
      <c r="C1015" s="100"/>
      <c r="D1015" s="95"/>
      <c r="E1015" s="95"/>
      <c r="F1015" s="94"/>
      <c r="G1015" s="102"/>
      <c r="H1015" s="103"/>
      <c r="I1015" s="78">
        <v>2</v>
      </c>
      <c r="J1015" s="76" t="s">
        <v>919</v>
      </c>
      <c r="K1015" s="105">
        <v>116.2</v>
      </c>
      <c r="L1015" s="106">
        <v>297.47000000000003</v>
      </c>
    </row>
    <row r="1016" spans="1:12" ht="28.5">
      <c r="A1016" s="95"/>
      <c r="B1016" s="94"/>
      <c r="C1016" s="100"/>
      <c r="D1016" s="95"/>
      <c r="E1016" s="95"/>
      <c r="F1016" s="94"/>
      <c r="G1016" s="102"/>
      <c r="H1016" s="103"/>
      <c r="I1016" s="78">
        <v>6</v>
      </c>
      <c r="J1016" s="76" t="s">
        <v>923</v>
      </c>
      <c r="K1016" s="105">
        <v>28.65</v>
      </c>
      <c r="L1016" s="106">
        <v>73.34</v>
      </c>
    </row>
    <row r="1017" spans="1:12" ht="28.5">
      <c r="A1017" s="95"/>
      <c r="B1017" s="94"/>
      <c r="C1017" s="100"/>
      <c r="D1017" s="95"/>
      <c r="E1017" s="95"/>
      <c r="F1017" s="94"/>
      <c r="G1017" s="102"/>
      <c r="H1017" s="103"/>
      <c r="I1017" s="78">
        <v>7</v>
      </c>
      <c r="J1017" s="76" t="s">
        <v>924</v>
      </c>
      <c r="K1017" s="105">
        <v>36.369999999999997</v>
      </c>
      <c r="L1017" s="106">
        <v>93.11</v>
      </c>
    </row>
    <row r="1018" spans="1:12" ht="28.5">
      <c r="A1018" s="95"/>
      <c r="B1018" s="94"/>
      <c r="C1018" s="100"/>
      <c r="D1018" s="95"/>
      <c r="E1018" s="95"/>
      <c r="F1018" s="94"/>
      <c r="G1018" s="102"/>
      <c r="H1018" s="103"/>
      <c r="I1018" s="78">
        <v>9</v>
      </c>
      <c r="J1018" s="76" t="s">
        <v>931</v>
      </c>
      <c r="K1018" s="113">
        <v>1242</v>
      </c>
      <c r="L1018" s="106">
        <v>3179.52</v>
      </c>
    </row>
    <row r="1019" spans="1:12">
      <c r="A1019" s="96" t="s">
        <v>881</v>
      </c>
      <c r="B1019" s="93" t="s">
        <v>883</v>
      </c>
      <c r="C1019" s="99">
        <v>6487.98</v>
      </c>
      <c r="D1019" s="96" t="s">
        <v>19</v>
      </c>
      <c r="E1019" s="96">
        <v>46</v>
      </c>
      <c r="F1019" s="93" t="s">
        <v>877</v>
      </c>
      <c r="G1019" s="107">
        <v>15636.04</v>
      </c>
      <c r="H1019" s="97"/>
      <c r="I1019" s="98"/>
      <c r="J1019" s="98"/>
      <c r="K1019" s="98"/>
      <c r="L1019" s="98"/>
    </row>
    <row r="1020" spans="1:12" ht="28.5">
      <c r="A1020" s="96"/>
      <c r="B1020" s="93"/>
      <c r="C1020" s="99"/>
      <c r="D1020" s="96"/>
      <c r="E1020" s="96"/>
      <c r="F1020" s="93"/>
      <c r="G1020" s="107"/>
      <c r="H1020" s="97"/>
      <c r="I1020" s="77">
        <v>2</v>
      </c>
      <c r="J1020" s="75" t="s">
        <v>919</v>
      </c>
      <c r="K1020" s="112">
        <v>1293.97</v>
      </c>
      <c r="L1020" s="109">
        <v>3118.47</v>
      </c>
    </row>
    <row r="1021" spans="1:12" ht="28.5">
      <c r="A1021" s="96"/>
      <c r="B1021" s="93"/>
      <c r="C1021" s="99"/>
      <c r="D1021" s="96"/>
      <c r="E1021" s="96"/>
      <c r="F1021" s="93"/>
      <c r="G1021" s="107"/>
      <c r="H1021" s="97"/>
      <c r="I1021" s="77">
        <v>3</v>
      </c>
      <c r="J1021" s="75" t="s">
        <v>920</v>
      </c>
      <c r="K1021" s="112">
        <v>1766.75</v>
      </c>
      <c r="L1021" s="109">
        <v>4257.87</v>
      </c>
    </row>
    <row r="1022" spans="1:12" ht="28.5">
      <c r="A1022" s="96"/>
      <c r="B1022" s="93"/>
      <c r="C1022" s="99"/>
      <c r="D1022" s="96"/>
      <c r="E1022" s="96"/>
      <c r="F1022" s="93"/>
      <c r="G1022" s="107"/>
      <c r="H1022" s="97"/>
      <c r="I1022" s="77">
        <v>4</v>
      </c>
      <c r="J1022" s="75" t="s">
        <v>921</v>
      </c>
      <c r="K1022" s="108">
        <v>591.32000000000005</v>
      </c>
      <c r="L1022" s="109">
        <v>1425.08</v>
      </c>
    </row>
    <row r="1023" spans="1:12" ht="28.5">
      <c r="A1023" s="96"/>
      <c r="B1023" s="93"/>
      <c r="C1023" s="99"/>
      <c r="D1023" s="96"/>
      <c r="E1023" s="96"/>
      <c r="F1023" s="93"/>
      <c r="G1023" s="107"/>
      <c r="H1023" s="97"/>
      <c r="I1023" s="77">
        <v>5</v>
      </c>
      <c r="J1023" s="75" t="s">
        <v>922</v>
      </c>
      <c r="K1023" s="108">
        <v>591.32000000000005</v>
      </c>
      <c r="L1023" s="109">
        <v>1425.08</v>
      </c>
    </row>
    <row r="1024" spans="1:12" ht="28.5">
      <c r="A1024" s="96"/>
      <c r="B1024" s="93"/>
      <c r="C1024" s="99"/>
      <c r="D1024" s="96"/>
      <c r="E1024" s="96"/>
      <c r="F1024" s="93"/>
      <c r="G1024" s="107"/>
      <c r="H1024" s="97"/>
      <c r="I1024" s="77">
        <v>6</v>
      </c>
      <c r="J1024" s="75" t="s">
        <v>923</v>
      </c>
      <c r="K1024" s="112">
        <v>1019.33</v>
      </c>
      <c r="L1024" s="109">
        <v>2456.59</v>
      </c>
    </row>
    <row r="1025" spans="1:12" ht="28.5">
      <c r="A1025" s="96"/>
      <c r="B1025" s="93"/>
      <c r="C1025" s="99"/>
      <c r="D1025" s="96"/>
      <c r="E1025" s="96"/>
      <c r="F1025" s="93"/>
      <c r="G1025" s="107"/>
      <c r="H1025" s="97"/>
      <c r="I1025" s="77">
        <v>7</v>
      </c>
      <c r="J1025" s="75" t="s">
        <v>924</v>
      </c>
      <c r="K1025" s="112">
        <v>1225.29</v>
      </c>
      <c r="L1025" s="109">
        <v>2952.95</v>
      </c>
    </row>
    <row r="1029" spans="1:12">
      <c r="I1029" s="51"/>
      <c r="J1029" s="51"/>
      <c r="K1029" s="51"/>
      <c r="L1029" s="51"/>
    </row>
    <row r="1030" spans="1:12">
      <c r="I1030" s="53" t="s">
        <v>937</v>
      </c>
      <c r="J1030" s="53"/>
      <c r="K1030" s="53"/>
      <c r="L1030" s="53"/>
    </row>
    <row r="1031" spans="1:12">
      <c r="I1031" s="74" t="s">
        <v>938</v>
      </c>
      <c r="J1031" s="54" t="str">
        <f t="array" ref="J1031:J1033">Import.RespOrçamento</f>
        <v>ALANA PAULA MULHMANN</v>
      </c>
      <c r="K1031" s="55"/>
      <c r="L1031" s="56"/>
    </row>
    <row r="1032" spans="1:12">
      <c r="I1032" s="74" t="s">
        <v>939</v>
      </c>
      <c r="J1032" s="54" t="str">
        <v>PR-124.497/D</v>
      </c>
      <c r="K1032" s="56"/>
      <c r="L1032" s="56"/>
    </row>
    <row r="1033" spans="1:12">
      <c r="I1033" s="74" t="s">
        <v>940</v>
      </c>
      <c r="J1033" s="54" t="str">
        <v>1720221863374</v>
      </c>
      <c r="K1033" s="56"/>
      <c r="L1033" s="56"/>
    </row>
  </sheetData>
  <mergeCells count="2620">
    <mergeCell ref="I1019:L1019"/>
    <mergeCell ref="A1:L1"/>
    <mergeCell ref="H1014:H1018"/>
    <mergeCell ref="I1014:L1014"/>
    <mergeCell ref="A1019:A1025"/>
    <mergeCell ref="B1019:B1025"/>
    <mergeCell ref="C1019:C1025"/>
    <mergeCell ref="D1019:D1025"/>
    <mergeCell ref="E1019:E1025"/>
    <mergeCell ref="F1019:F1025"/>
    <mergeCell ref="G1019:G1025"/>
    <mergeCell ref="H1019:H1025"/>
    <mergeCell ref="G1009:G1012"/>
    <mergeCell ref="H1009:H1012"/>
    <mergeCell ref="I1009:L1009"/>
    <mergeCell ref="A1014:A1018"/>
    <mergeCell ref="B1014:B1018"/>
    <mergeCell ref="C1014:C1018"/>
    <mergeCell ref="D1014:D1018"/>
    <mergeCell ref="E1014:E1018"/>
    <mergeCell ref="F1014:F1018"/>
    <mergeCell ref="G1014:G1018"/>
    <mergeCell ref="A1009:A1012"/>
    <mergeCell ref="B1009:B1012"/>
    <mergeCell ref="C1009:C1012"/>
    <mergeCell ref="D1009:D1012"/>
    <mergeCell ref="E1009:E1012"/>
    <mergeCell ref="F1009:F1012"/>
    <mergeCell ref="I1001:L1001"/>
    <mergeCell ref="A1005:A1008"/>
    <mergeCell ref="B1005:B1008"/>
    <mergeCell ref="C1005:C1008"/>
    <mergeCell ref="D1005:D1008"/>
    <mergeCell ref="E1005:E1008"/>
    <mergeCell ref="F1005:F1008"/>
    <mergeCell ref="G1005:G1008"/>
    <mergeCell ref="H1005:H1008"/>
    <mergeCell ref="I1005:L1005"/>
    <mergeCell ref="H994:H999"/>
    <mergeCell ref="I994:L994"/>
    <mergeCell ref="A1001:A1004"/>
    <mergeCell ref="B1001:B1004"/>
    <mergeCell ref="C1001:C1004"/>
    <mergeCell ref="D1001:D1004"/>
    <mergeCell ref="E1001:E1004"/>
    <mergeCell ref="F1001:F1004"/>
    <mergeCell ref="G1001:G1004"/>
    <mergeCell ref="H1001:H1004"/>
    <mergeCell ref="G989:G993"/>
    <mergeCell ref="H989:H993"/>
    <mergeCell ref="I989:L989"/>
    <mergeCell ref="A994:A999"/>
    <mergeCell ref="B994:B999"/>
    <mergeCell ref="C994:C999"/>
    <mergeCell ref="D994:D999"/>
    <mergeCell ref="E994:E999"/>
    <mergeCell ref="F994:F999"/>
    <mergeCell ref="G994:G999"/>
    <mergeCell ref="A989:A993"/>
    <mergeCell ref="B989:B993"/>
    <mergeCell ref="C989:C993"/>
    <mergeCell ref="D989:D993"/>
    <mergeCell ref="E989:E993"/>
    <mergeCell ref="F989:F993"/>
    <mergeCell ref="I978:L978"/>
    <mergeCell ref="A984:A988"/>
    <mergeCell ref="B984:B988"/>
    <mergeCell ref="C984:C988"/>
    <mergeCell ref="D984:D988"/>
    <mergeCell ref="E984:E988"/>
    <mergeCell ref="F984:F988"/>
    <mergeCell ref="G984:G988"/>
    <mergeCell ref="H984:H988"/>
    <mergeCell ref="I984:L984"/>
    <mergeCell ref="H973:H976"/>
    <mergeCell ref="I973:L973"/>
    <mergeCell ref="A978:A983"/>
    <mergeCell ref="B978:B983"/>
    <mergeCell ref="C978:C983"/>
    <mergeCell ref="D978:D983"/>
    <mergeCell ref="E978:E983"/>
    <mergeCell ref="F978:F983"/>
    <mergeCell ref="G978:G983"/>
    <mergeCell ref="H978:H983"/>
    <mergeCell ref="G969:G972"/>
    <mergeCell ref="H969:H972"/>
    <mergeCell ref="I969:L969"/>
    <mergeCell ref="A973:A976"/>
    <mergeCell ref="B973:B976"/>
    <mergeCell ref="C973:C976"/>
    <mergeCell ref="D973:D976"/>
    <mergeCell ref="E973:E976"/>
    <mergeCell ref="F973:F976"/>
    <mergeCell ref="G973:G976"/>
    <mergeCell ref="A969:A972"/>
    <mergeCell ref="B969:B972"/>
    <mergeCell ref="C969:C972"/>
    <mergeCell ref="D969:D972"/>
    <mergeCell ref="E969:E972"/>
    <mergeCell ref="F969:F972"/>
    <mergeCell ref="I962:L962"/>
    <mergeCell ref="A965:A968"/>
    <mergeCell ref="B965:B968"/>
    <mergeCell ref="C965:C968"/>
    <mergeCell ref="D965:D968"/>
    <mergeCell ref="E965:E968"/>
    <mergeCell ref="F965:F968"/>
    <mergeCell ref="G965:G968"/>
    <mergeCell ref="H965:H968"/>
    <mergeCell ref="I965:L965"/>
    <mergeCell ref="H958:H961"/>
    <mergeCell ref="I958:L958"/>
    <mergeCell ref="A962:A964"/>
    <mergeCell ref="B962:B964"/>
    <mergeCell ref="C962:C964"/>
    <mergeCell ref="D962:D964"/>
    <mergeCell ref="E962:E964"/>
    <mergeCell ref="F962:F964"/>
    <mergeCell ref="G962:G964"/>
    <mergeCell ref="H962:H964"/>
    <mergeCell ref="G954:G957"/>
    <mergeCell ref="H954:H957"/>
    <mergeCell ref="I954:L954"/>
    <mergeCell ref="A958:A961"/>
    <mergeCell ref="B958:B961"/>
    <mergeCell ref="C958:C961"/>
    <mergeCell ref="D958:D961"/>
    <mergeCell ref="E958:E961"/>
    <mergeCell ref="F958:F961"/>
    <mergeCell ref="G958:G961"/>
    <mergeCell ref="A954:A957"/>
    <mergeCell ref="B954:B957"/>
    <mergeCell ref="C954:C957"/>
    <mergeCell ref="D954:D957"/>
    <mergeCell ref="E954:E957"/>
    <mergeCell ref="F954:F957"/>
    <mergeCell ref="I947:L947"/>
    <mergeCell ref="A951:A953"/>
    <mergeCell ref="B951:B953"/>
    <mergeCell ref="C951:C953"/>
    <mergeCell ref="D951:D953"/>
    <mergeCell ref="E951:E953"/>
    <mergeCell ref="F951:F953"/>
    <mergeCell ref="G951:G953"/>
    <mergeCell ref="H951:H953"/>
    <mergeCell ref="I951:L951"/>
    <mergeCell ref="H943:H946"/>
    <mergeCell ref="I943:L943"/>
    <mergeCell ref="A947:A950"/>
    <mergeCell ref="B947:B950"/>
    <mergeCell ref="C947:C950"/>
    <mergeCell ref="D947:D950"/>
    <mergeCell ref="E947:E950"/>
    <mergeCell ref="F947:F950"/>
    <mergeCell ref="G947:G950"/>
    <mergeCell ref="H947:H950"/>
    <mergeCell ref="G939:G942"/>
    <mergeCell ref="H939:H942"/>
    <mergeCell ref="I939:L939"/>
    <mergeCell ref="A943:A946"/>
    <mergeCell ref="B943:B946"/>
    <mergeCell ref="C943:C946"/>
    <mergeCell ref="D943:D946"/>
    <mergeCell ref="E943:E946"/>
    <mergeCell ref="F943:F946"/>
    <mergeCell ref="G943:G946"/>
    <mergeCell ref="A939:A942"/>
    <mergeCell ref="B939:B942"/>
    <mergeCell ref="C939:C942"/>
    <mergeCell ref="D939:D942"/>
    <mergeCell ref="E939:E942"/>
    <mergeCell ref="F939:F942"/>
    <mergeCell ref="I935:L935"/>
    <mergeCell ref="A937:A938"/>
    <mergeCell ref="B937:B938"/>
    <mergeCell ref="C937:C938"/>
    <mergeCell ref="D937:D938"/>
    <mergeCell ref="E937:E938"/>
    <mergeCell ref="F937:F938"/>
    <mergeCell ref="G937:G938"/>
    <mergeCell ref="H937:H938"/>
    <mergeCell ref="I937:L937"/>
    <mergeCell ref="H932:H934"/>
    <mergeCell ref="I932:L932"/>
    <mergeCell ref="A935:A936"/>
    <mergeCell ref="B935:B936"/>
    <mergeCell ref="C935:C936"/>
    <mergeCell ref="D935:D936"/>
    <mergeCell ref="E935:E936"/>
    <mergeCell ref="F935:F936"/>
    <mergeCell ref="G935:G936"/>
    <mergeCell ref="H935:H936"/>
    <mergeCell ref="G928:G931"/>
    <mergeCell ref="H928:H931"/>
    <mergeCell ref="I928:L928"/>
    <mergeCell ref="A932:A934"/>
    <mergeCell ref="B932:B934"/>
    <mergeCell ref="C932:C934"/>
    <mergeCell ref="D932:D934"/>
    <mergeCell ref="E932:E934"/>
    <mergeCell ref="F932:F934"/>
    <mergeCell ref="G932:G934"/>
    <mergeCell ref="A928:A931"/>
    <mergeCell ref="B928:B931"/>
    <mergeCell ref="C928:C931"/>
    <mergeCell ref="D928:D931"/>
    <mergeCell ref="E928:E931"/>
    <mergeCell ref="F928:F931"/>
    <mergeCell ref="I924:L924"/>
    <mergeCell ref="A926:A927"/>
    <mergeCell ref="B926:B927"/>
    <mergeCell ref="C926:C927"/>
    <mergeCell ref="D926:D927"/>
    <mergeCell ref="E926:E927"/>
    <mergeCell ref="F926:F927"/>
    <mergeCell ref="G926:G927"/>
    <mergeCell ref="H926:H927"/>
    <mergeCell ref="I926:L926"/>
    <mergeCell ref="H920:H923"/>
    <mergeCell ref="I920:L920"/>
    <mergeCell ref="A924:A925"/>
    <mergeCell ref="B924:B925"/>
    <mergeCell ref="C924:C925"/>
    <mergeCell ref="D924:D925"/>
    <mergeCell ref="E924:E925"/>
    <mergeCell ref="F924:F925"/>
    <mergeCell ref="G924:G925"/>
    <mergeCell ref="H924:H925"/>
    <mergeCell ref="G916:G919"/>
    <mergeCell ref="H916:H919"/>
    <mergeCell ref="I916:L916"/>
    <mergeCell ref="A920:A923"/>
    <mergeCell ref="B920:B923"/>
    <mergeCell ref="C920:C923"/>
    <mergeCell ref="D920:D923"/>
    <mergeCell ref="E920:E923"/>
    <mergeCell ref="F920:F923"/>
    <mergeCell ref="G920:G923"/>
    <mergeCell ref="A916:A919"/>
    <mergeCell ref="B916:B919"/>
    <mergeCell ref="C916:C919"/>
    <mergeCell ref="D916:D919"/>
    <mergeCell ref="E916:E919"/>
    <mergeCell ref="F916:F919"/>
    <mergeCell ref="I910:L910"/>
    <mergeCell ref="A914:A915"/>
    <mergeCell ref="B914:B915"/>
    <mergeCell ref="C914:C915"/>
    <mergeCell ref="D914:D915"/>
    <mergeCell ref="E914:E915"/>
    <mergeCell ref="F914:F915"/>
    <mergeCell ref="G914:G915"/>
    <mergeCell ref="H914:H915"/>
    <mergeCell ref="I914:L914"/>
    <mergeCell ref="H906:H909"/>
    <mergeCell ref="I906:L906"/>
    <mergeCell ref="A910:A913"/>
    <mergeCell ref="B910:B913"/>
    <mergeCell ref="C910:C913"/>
    <mergeCell ref="D910:D913"/>
    <mergeCell ref="E910:E913"/>
    <mergeCell ref="F910:F913"/>
    <mergeCell ref="G910:G913"/>
    <mergeCell ref="H910:H913"/>
    <mergeCell ref="G903:G905"/>
    <mergeCell ref="H903:H905"/>
    <mergeCell ref="I903:L903"/>
    <mergeCell ref="A906:A909"/>
    <mergeCell ref="B906:B909"/>
    <mergeCell ref="C906:C909"/>
    <mergeCell ref="D906:D909"/>
    <mergeCell ref="E906:E909"/>
    <mergeCell ref="F906:F909"/>
    <mergeCell ref="G906:G909"/>
    <mergeCell ref="A903:A905"/>
    <mergeCell ref="B903:B905"/>
    <mergeCell ref="C903:C905"/>
    <mergeCell ref="D903:D905"/>
    <mergeCell ref="E903:E905"/>
    <mergeCell ref="F903:F905"/>
    <mergeCell ref="I898:L898"/>
    <mergeCell ref="A900:A901"/>
    <mergeCell ref="B900:B901"/>
    <mergeCell ref="C900:C901"/>
    <mergeCell ref="D900:D901"/>
    <mergeCell ref="E900:E901"/>
    <mergeCell ref="F900:F901"/>
    <mergeCell ref="G900:G901"/>
    <mergeCell ref="H900:H901"/>
    <mergeCell ref="I900:L900"/>
    <mergeCell ref="H892:H897"/>
    <mergeCell ref="I892:L892"/>
    <mergeCell ref="A898:A899"/>
    <mergeCell ref="B898:B899"/>
    <mergeCell ref="C898:C899"/>
    <mergeCell ref="D898:D899"/>
    <mergeCell ref="E898:E899"/>
    <mergeCell ref="F898:F899"/>
    <mergeCell ref="G898:G899"/>
    <mergeCell ref="H898:H899"/>
    <mergeCell ref="G884:G891"/>
    <mergeCell ref="H884:H891"/>
    <mergeCell ref="I884:L884"/>
    <mergeCell ref="A892:A897"/>
    <mergeCell ref="B892:B897"/>
    <mergeCell ref="C892:C897"/>
    <mergeCell ref="D892:D897"/>
    <mergeCell ref="E892:E897"/>
    <mergeCell ref="F892:F897"/>
    <mergeCell ref="G892:G897"/>
    <mergeCell ref="A884:A891"/>
    <mergeCell ref="B884:B891"/>
    <mergeCell ref="C884:C891"/>
    <mergeCell ref="D884:D891"/>
    <mergeCell ref="E884:E891"/>
    <mergeCell ref="F884:F891"/>
    <mergeCell ref="I875:L875"/>
    <mergeCell ref="A879:A882"/>
    <mergeCell ref="B879:B882"/>
    <mergeCell ref="C879:C882"/>
    <mergeCell ref="D879:D882"/>
    <mergeCell ref="E879:E882"/>
    <mergeCell ref="F879:F882"/>
    <mergeCell ref="G879:G882"/>
    <mergeCell ref="H879:H882"/>
    <mergeCell ref="I879:L879"/>
    <mergeCell ref="H870:H873"/>
    <mergeCell ref="I870:L870"/>
    <mergeCell ref="A875:A878"/>
    <mergeCell ref="B875:B878"/>
    <mergeCell ref="C875:C878"/>
    <mergeCell ref="D875:D878"/>
    <mergeCell ref="E875:E878"/>
    <mergeCell ref="F875:F878"/>
    <mergeCell ref="G875:G878"/>
    <mergeCell ref="H875:H878"/>
    <mergeCell ref="G868:G869"/>
    <mergeCell ref="H868:H869"/>
    <mergeCell ref="I868:L868"/>
    <mergeCell ref="A870:A873"/>
    <mergeCell ref="B870:B873"/>
    <mergeCell ref="C870:C873"/>
    <mergeCell ref="D870:D873"/>
    <mergeCell ref="E870:E873"/>
    <mergeCell ref="F870:F873"/>
    <mergeCell ref="G870:G873"/>
    <mergeCell ref="A868:A869"/>
    <mergeCell ref="B868:B869"/>
    <mergeCell ref="C868:C869"/>
    <mergeCell ref="D868:D869"/>
    <mergeCell ref="E868:E869"/>
    <mergeCell ref="F868:F869"/>
    <mergeCell ref="I862:L862"/>
    <mergeCell ref="A865:A867"/>
    <mergeCell ref="B865:B867"/>
    <mergeCell ref="C865:C867"/>
    <mergeCell ref="D865:D867"/>
    <mergeCell ref="E865:E867"/>
    <mergeCell ref="F865:F867"/>
    <mergeCell ref="G865:G867"/>
    <mergeCell ref="H865:H867"/>
    <mergeCell ref="I865:L865"/>
    <mergeCell ref="H857:H861"/>
    <mergeCell ref="I857:L857"/>
    <mergeCell ref="A862:A863"/>
    <mergeCell ref="B862:B863"/>
    <mergeCell ref="C862:C863"/>
    <mergeCell ref="D862:D863"/>
    <mergeCell ref="E862:E863"/>
    <mergeCell ref="F862:F863"/>
    <mergeCell ref="G862:G863"/>
    <mergeCell ref="H862:H863"/>
    <mergeCell ref="G851:G855"/>
    <mergeCell ref="H851:H855"/>
    <mergeCell ref="I851:L851"/>
    <mergeCell ref="A857:A861"/>
    <mergeCell ref="B857:B861"/>
    <mergeCell ref="C857:C861"/>
    <mergeCell ref="D857:D861"/>
    <mergeCell ref="E857:E861"/>
    <mergeCell ref="F857:F861"/>
    <mergeCell ref="G857:G861"/>
    <mergeCell ref="A851:A855"/>
    <mergeCell ref="B851:B855"/>
    <mergeCell ref="C851:C855"/>
    <mergeCell ref="D851:D855"/>
    <mergeCell ref="E851:E855"/>
    <mergeCell ref="F851:F855"/>
    <mergeCell ref="I841:L841"/>
    <mergeCell ref="A846:A850"/>
    <mergeCell ref="B846:B850"/>
    <mergeCell ref="C846:C850"/>
    <mergeCell ref="D846:D850"/>
    <mergeCell ref="E846:E850"/>
    <mergeCell ref="F846:F850"/>
    <mergeCell ref="G846:G850"/>
    <mergeCell ref="H846:H850"/>
    <mergeCell ref="I846:L846"/>
    <mergeCell ref="H838:H839"/>
    <mergeCell ref="I838:L838"/>
    <mergeCell ref="A841:A845"/>
    <mergeCell ref="B841:B845"/>
    <mergeCell ref="C841:C845"/>
    <mergeCell ref="D841:D845"/>
    <mergeCell ref="E841:E845"/>
    <mergeCell ref="F841:F845"/>
    <mergeCell ref="G841:G845"/>
    <mergeCell ref="H841:H845"/>
    <mergeCell ref="G836:G837"/>
    <mergeCell ref="H836:H837"/>
    <mergeCell ref="I836:L836"/>
    <mergeCell ref="A838:A839"/>
    <mergeCell ref="B838:B839"/>
    <mergeCell ref="C838:C839"/>
    <mergeCell ref="D838:D839"/>
    <mergeCell ref="E838:E839"/>
    <mergeCell ref="F838:F839"/>
    <mergeCell ref="G838:G839"/>
    <mergeCell ref="A836:A837"/>
    <mergeCell ref="B836:B837"/>
    <mergeCell ref="C836:C837"/>
    <mergeCell ref="D836:D837"/>
    <mergeCell ref="E836:E837"/>
    <mergeCell ref="F836:F837"/>
    <mergeCell ref="I832:L832"/>
    <mergeCell ref="A834:A835"/>
    <mergeCell ref="B834:B835"/>
    <mergeCell ref="C834:C835"/>
    <mergeCell ref="D834:D835"/>
    <mergeCell ref="E834:E835"/>
    <mergeCell ref="F834:F835"/>
    <mergeCell ref="G834:G835"/>
    <mergeCell ref="H834:H835"/>
    <mergeCell ref="I834:L834"/>
    <mergeCell ref="H829:H830"/>
    <mergeCell ref="I829:L829"/>
    <mergeCell ref="A832:A833"/>
    <mergeCell ref="B832:B833"/>
    <mergeCell ref="C832:C833"/>
    <mergeCell ref="D832:D833"/>
    <mergeCell ref="E832:E833"/>
    <mergeCell ref="F832:F833"/>
    <mergeCell ref="G832:G833"/>
    <mergeCell ref="H832:H833"/>
    <mergeCell ref="G826:G827"/>
    <mergeCell ref="H826:H827"/>
    <mergeCell ref="I826:L826"/>
    <mergeCell ref="A829:A830"/>
    <mergeCell ref="B829:B830"/>
    <mergeCell ref="C829:C830"/>
    <mergeCell ref="D829:D830"/>
    <mergeCell ref="E829:E830"/>
    <mergeCell ref="F829:F830"/>
    <mergeCell ref="G829:G830"/>
    <mergeCell ref="A826:A827"/>
    <mergeCell ref="B826:B827"/>
    <mergeCell ref="C826:C827"/>
    <mergeCell ref="D826:D827"/>
    <mergeCell ref="E826:E827"/>
    <mergeCell ref="F826:F827"/>
    <mergeCell ref="I814:L814"/>
    <mergeCell ref="A823:A824"/>
    <mergeCell ref="B823:B824"/>
    <mergeCell ref="C823:C824"/>
    <mergeCell ref="D823:D824"/>
    <mergeCell ref="E823:E824"/>
    <mergeCell ref="F823:F824"/>
    <mergeCell ref="G823:G824"/>
    <mergeCell ref="H823:H824"/>
    <mergeCell ref="I823:L823"/>
    <mergeCell ref="H811:H812"/>
    <mergeCell ref="I811:L811"/>
    <mergeCell ref="A814:A821"/>
    <mergeCell ref="B814:B821"/>
    <mergeCell ref="C814:C821"/>
    <mergeCell ref="D814:D821"/>
    <mergeCell ref="E814:E821"/>
    <mergeCell ref="F814:F821"/>
    <mergeCell ref="G814:G821"/>
    <mergeCell ref="H814:H821"/>
    <mergeCell ref="G809:G810"/>
    <mergeCell ref="H809:H810"/>
    <mergeCell ref="I809:L809"/>
    <mergeCell ref="A811:A812"/>
    <mergeCell ref="B811:B812"/>
    <mergeCell ref="C811:C812"/>
    <mergeCell ref="D811:D812"/>
    <mergeCell ref="E811:E812"/>
    <mergeCell ref="F811:F812"/>
    <mergeCell ref="G811:G812"/>
    <mergeCell ref="A809:A810"/>
    <mergeCell ref="B809:B810"/>
    <mergeCell ref="C809:C810"/>
    <mergeCell ref="D809:D810"/>
    <mergeCell ref="E809:E810"/>
    <mergeCell ref="F809:F810"/>
    <mergeCell ref="I802:L802"/>
    <mergeCell ref="A806:A808"/>
    <mergeCell ref="B806:B808"/>
    <mergeCell ref="C806:C808"/>
    <mergeCell ref="D806:D808"/>
    <mergeCell ref="E806:E808"/>
    <mergeCell ref="F806:F808"/>
    <mergeCell ref="G806:G808"/>
    <mergeCell ref="H806:H808"/>
    <mergeCell ref="I806:L806"/>
    <mergeCell ref="H799:H800"/>
    <mergeCell ref="I799:L799"/>
    <mergeCell ref="A802:A805"/>
    <mergeCell ref="B802:B805"/>
    <mergeCell ref="C802:C805"/>
    <mergeCell ref="D802:D805"/>
    <mergeCell ref="E802:E805"/>
    <mergeCell ref="F802:F805"/>
    <mergeCell ref="G802:G805"/>
    <mergeCell ref="H802:H805"/>
    <mergeCell ref="G792:G798"/>
    <mergeCell ref="H792:H798"/>
    <mergeCell ref="I792:L792"/>
    <mergeCell ref="A799:A800"/>
    <mergeCell ref="B799:B800"/>
    <mergeCell ref="C799:C800"/>
    <mergeCell ref="D799:D800"/>
    <mergeCell ref="E799:E800"/>
    <mergeCell ref="F799:F800"/>
    <mergeCell ref="G799:G800"/>
    <mergeCell ref="A792:A798"/>
    <mergeCell ref="B792:B798"/>
    <mergeCell ref="C792:C798"/>
    <mergeCell ref="D792:D798"/>
    <mergeCell ref="E792:E798"/>
    <mergeCell ref="F792:F798"/>
    <mergeCell ref="I781:L781"/>
    <mergeCell ref="A784:A791"/>
    <mergeCell ref="B784:B791"/>
    <mergeCell ref="C784:C791"/>
    <mergeCell ref="D784:D791"/>
    <mergeCell ref="E784:E791"/>
    <mergeCell ref="F784:F791"/>
    <mergeCell ref="G784:G791"/>
    <mergeCell ref="H784:H791"/>
    <mergeCell ref="I784:L784"/>
    <mergeCell ref="H777:H780"/>
    <mergeCell ref="I777:L777"/>
    <mergeCell ref="A781:A783"/>
    <mergeCell ref="B781:B783"/>
    <mergeCell ref="C781:C783"/>
    <mergeCell ref="D781:D783"/>
    <mergeCell ref="E781:E783"/>
    <mergeCell ref="F781:F783"/>
    <mergeCell ref="G781:G783"/>
    <mergeCell ref="H781:H783"/>
    <mergeCell ref="G773:G776"/>
    <mergeCell ref="H773:H776"/>
    <mergeCell ref="I773:L773"/>
    <mergeCell ref="A777:A780"/>
    <mergeCell ref="B777:B780"/>
    <mergeCell ref="C777:C780"/>
    <mergeCell ref="D777:D780"/>
    <mergeCell ref="E777:E780"/>
    <mergeCell ref="F777:F780"/>
    <mergeCell ref="G777:G780"/>
    <mergeCell ref="A773:A776"/>
    <mergeCell ref="B773:B776"/>
    <mergeCell ref="C773:C776"/>
    <mergeCell ref="D773:D776"/>
    <mergeCell ref="E773:E776"/>
    <mergeCell ref="F773:F776"/>
    <mergeCell ref="I760:L760"/>
    <mergeCell ref="A765:A772"/>
    <mergeCell ref="B765:B772"/>
    <mergeCell ref="C765:C772"/>
    <mergeCell ref="D765:D772"/>
    <mergeCell ref="E765:E772"/>
    <mergeCell ref="F765:F772"/>
    <mergeCell ref="G765:G772"/>
    <mergeCell ref="H765:H772"/>
    <mergeCell ref="I765:L765"/>
    <mergeCell ref="H754:H759"/>
    <mergeCell ref="I754:L754"/>
    <mergeCell ref="A760:A763"/>
    <mergeCell ref="B760:B763"/>
    <mergeCell ref="C760:C763"/>
    <mergeCell ref="D760:D763"/>
    <mergeCell ref="E760:E763"/>
    <mergeCell ref="F760:F763"/>
    <mergeCell ref="G760:G763"/>
    <mergeCell ref="H760:H763"/>
    <mergeCell ref="G749:G753"/>
    <mergeCell ref="H749:H753"/>
    <mergeCell ref="I749:L749"/>
    <mergeCell ref="A754:A759"/>
    <mergeCell ref="B754:B759"/>
    <mergeCell ref="C754:C759"/>
    <mergeCell ref="D754:D759"/>
    <mergeCell ref="E754:E759"/>
    <mergeCell ref="F754:F759"/>
    <mergeCell ref="G754:G759"/>
    <mergeCell ref="A749:A753"/>
    <mergeCell ref="B749:B753"/>
    <mergeCell ref="C749:C753"/>
    <mergeCell ref="D749:D753"/>
    <mergeCell ref="E749:E753"/>
    <mergeCell ref="F749:F753"/>
    <mergeCell ref="I738:L738"/>
    <mergeCell ref="A743:A748"/>
    <mergeCell ref="B743:B748"/>
    <mergeCell ref="C743:C748"/>
    <mergeCell ref="D743:D748"/>
    <mergeCell ref="E743:E748"/>
    <mergeCell ref="F743:F748"/>
    <mergeCell ref="G743:G748"/>
    <mergeCell ref="H743:H748"/>
    <mergeCell ref="I743:L743"/>
    <mergeCell ref="H734:H736"/>
    <mergeCell ref="I734:L734"/>
    <mergeCell ref="A738:A742"/>
    <mergeCell ref="B738:B742"/>
    <mergeCell ref="C738:C742"/>
    <mergeCell ref="D738:D742"/>
    <mergeCell ref="E738:E742"/>
    <mergeCell ref="F738:F742"/>
    <mergeCell ref="G738:G742"/>
    <mergeCell ref="H738:H742"/>
    <mergeCell ref="G731:G732"/>
    <mergeCell ref="H731:H732"/>
    <mergeCell ref="I731:L731"/>
    <mergeCell ref="A734:A736"/>
    <mergeCell ref="B734:B736"/>
    <mergeCell ref="C734:C736"/>
    <mergeCell ref="D734:D736"/>
    <mergeCell ref="E734:E736"/>
    <mergeCell ref="F734:F736"/>
    <mergeCell ref="G734:G736"/>
    <mergeCell ref="A731:A732"/>
    <mergeCell ref="B731:B732"/>
    <mergeCell ref="C731:C732"/>
    <mergeCell ref="D731:D732"/>
    <mergeCell ref="E731:E732"/>
    <mergeCell ref="F731:F732"/>
    <mergeCell ref="I727:L727"/>
    <mergeCell ref="A729:A730"/>
    <mergeCell ref="B729:B730"/>
    <mergeCell ref="C729:C730"/>
    <mergeCell ref="D729:D730"/>
    <mergeCell ref="E729:E730"/>
    <mergeCell ref="F729:F730"/>
    <mergeCell ref="G729:G730"/>
    <mergeCell ref="H729:H730"/>
    <mergeCell ref="I729:L729"/>
    <mergeCell ref="H725:H726"/>
    <mergeCell ref="I725:L725"/>
    <mergeCell ref="A727:A728"/>
    <mergeCell ref="B727:B728"/>
    <mergeCell ref="C727:C728"/>
    <mergeCell ref="D727:D728"/>
    <mergeCell ref="E727:E728"/>
    <mergeCell ref="F727:F728"/>
    <mergeCell ref="G727:G728"/>
    <mergeCell ref="H727:H728"/>
    <mergeCell ref="G723:G724"/>
    <mergeCell ref="H723:H724"/>
    <mergeCell ref="I723:L723"/>
    <mergeCell ref="A725:A726"/>
    <mergeCell ref="B725:B726"/>
    <mergeCell ref="C725:C726"/>
    <mergeCell ref="D725:D726"/>
    <mergeCell ref="E725:E726"/>
    <mergeCell ref="F725:F726"/>
    <mergeCell ref="G725:G726"/>
    <mergeCell ref="A723:A724"/>
    <mergeCell ref="B723:B724"/>
    <mergeCell ref="C723:C724"/>
    <mergeCell ref="D723:D724"/>
    <mergeCell ref="E723:E724"/>
    <mergeCell ref="F723:F724"/>
    <mergeCell ref="I719:L719"/>
    <mergeCell ref="A721:A722"/>
    <mergeCell ref="B721:B722"/>
    <mergeCell ref="C721:C722"/>
    <mergeCell ref="D721:D722"/>
    <mergeCell ref="E721:E722"/>
    <mergeCell ref="F721:F722"/>
    <mergeCell ref="G721:G722"/>
    <mergeCell ref="H721:H722"/>
    <mergeCell ref="I721:L721"/>
    <mergeCell ref="H717:H718"/>
    <mergeCell ref="I717:L717"/>
    <mergeCell ref="A719:A720"/>
    <mergeCell ref="B719:B720"/>
    <mergeCell ref="C719:C720"/>
    <mergeCell ref="D719:D720"/>
    <mergeCell ref="E719:E720"/>
    <mergeCell ref="F719:F720"/>
    <mergeCell ref="G719:G720"/>
    <mergeCell ref="H719:H720"/>
    <mergeCell ref="G715:G716"/>
    <mergeCell ref="H715:H716"/>
    <mergeCell ref="I715:L715"/>
    <mergeCell ref="A717:A718"/>
    <mergeCell ref="B717:B718"/>
    <mergeCell ref="C717:C718"/>
    <mergeCell ref="D717:D718"/>
    <mergeCell ref="E717:E718"/>
    <mergeCell ref="F717:F718"/>
    <mergeCell ref="G717:G718"/>
    <mergeCell ref="A715:A716"/>
    <mergeCell ref="B715:B716"/>
    <mergeCell ref="C715:C716"/>
    <mergeCell ref="D715:D716"/>
    <mergeCell ref="E715:E716"/>
    <mergeCell ref="F715:F716"/>
    <mergeCell ref="I711:L711"/>
    <mergeCell ref="A713:A714"/>
    <mergeCell ref="B713:B714"/>
    <mergeCell ref="C713:C714"/>
    <mergeCell ref="D713:D714"/>
    <mergeCell ref="E713:E714"/>
    <mergeCell ref="F713:F714"/>
    <mergeCell ref="G713:G714"/>
    <mergeCell ref="H713:H714"/>
    <mergeCell ref="I713:L713"/>
    <mergeCell ref="H709:H710"/>
    <mergeCell ref="I709:L709"/>
    <mergeCell ref="A711:A712"/>
    <mergeCell ref="B711:B712"/>
    <mergeCell ref="C711:C712"/>
    <mergeCell ref="D711:D712"/>
    <mergeCell ref="E711:E712"/>
    <mergeCell ref="F711:F712"/>
    <mergeCell ref="G711:G712"/>
    <mergeCell ref="H711:H712"/>
    <mergeCell ref="G707:G708"/>
    <mergeCell ref="H707:H708"/>
    <mergeCell ref="I707:L707"/>
    <mergeCell ref="A709:A710"/>
    <mergeCell ref="B709:B710"/>
    <mergeCell ref="C709:C710"/>
    <mergeCell ref="D709:D710"/>
    <mergeCell ref="E709:E710"/>
    <mergeCell ref="F709:F710"/>
    <mergeCell ref="G709:G710"/>
    <mergeCell ref="A707:A708"/>
    <mergeCell ref="B707:B708"/>
    <mergeCell ref="C707:C708"/>
    <mergeCell ref="D707:D708"/>
    <mergeCell ref="E707:E708"/>
    <mergeCell ref="F707:F708"/>
    <mergeCell ref="I703:L703"/>
    <mergeCell ref="A705:A706"/>
    <mergeCell ref="B705:B706"/>
    <mergeCell ref="C705:C706"/>
    <mergeCell ref="D705:D706"/>
    <mergeCell ref="E705:E706"/>
    <mergeCell ref="F705:F706"/>
    <mergeCell ref="G705:G706"/>
    <mergeCell ref="H705:H706"/>
    <mergeCell ref="I705:L705"/>
    <mergeCell ref="H701:H702"/>
    <mergeCell ref="I701:L701"/>
    <mergeCell ref="A703:A704"/>
    <mergeCell ref="B703:B704"/>
    <mergeCell ref="C703:C704"/>
    <mergeCell ref="D703:D704"/>
    <mergeCell ref="E703:E704"/>
    <mergeCell ref="F703:F704"/>
    <mergeCell ref="G703:G704"/>
    <mergeCell ref="H703:H704"/>
    <mergeCell ref="G699:G700"/>
    <mergeCell ref="H699:H700"/>
    <mergeCell ref="I699:L699"/>
    <mergeCell ref="A701:A702"/>
    <mergeCell ref="B701:B702"/>
    <mergeCell ref="C701:C702"/>
    <mergeCell ref="D701:D702"/>
    <mergeCell ref="E701:E702"/>
    <mergeCell ref="F701:F702"/>
    <mergeCell ref="G701:G702"/>
    <mergeCell ref="A699:A700"/>
    <mergeCell ref="B699:B700"/>
    <mergeCell ref="C699:C700"/>
    <mergeCell ref="D699:D700"/>
    <mergeCell ref="E699:E700"/>
    <mergeCell ref="F699:F700"/>
    <mergeCell ref="I695:L695"/>
    <mergeCell ref="A697:A698"/>
    <mergeCell ref="B697:B698"/>
    <mergeCell ref="C697:C698"/>
    <mergeCell ref="D697:D698"/>
    <mergeCell ref="E697:E698"/>
    <mergeCell ref="F697:F698"/>
    <mergeCell ref="G697:G698"/>
    <mergeCell ref="H697:H698"/>
    <mergeCell ref="I697:L697"/>
    <mergeCell ref="H693:H694"/>
    <mergeCell ref="I693:L693"/>
    <mergeCell ref="A695:A696"/>
    <mergeCell ref="B695:B696"/>
    <mergeCell ref="C695:C696"/>
    <mergeCell ref="D695:D696"/>
    <mergeCell ref="E695:E696"/>
    <mergeCell ref="F695:F696"/>
    <mergeCell ref="G695:G696"/>
    <mergeCell ref="H695:H696"/>
    <mergeCell ref="G691:G692"/>
    <mergeCell ref="H691:H692"/>
    <mergeCell ref="I691:L691"/>
    <mergeCell ref="A693:A694"/>
    <mergeCell ref="B693:B694"/>
    <mergeCell ref="C693:C694"/>
    <mergeCell ref="D693:D694"/>
    <mergeCell ref="E693:E694"/>
    <mergeCell ref="F693:F694"/>
    <mergeCell ref="G693:G694"/>
    <mergeCell ref="A691:A692"/>
    <mergeCell ref="B691:B692"/>
    <mergeCell ref="C691:C692"/>
    <mergeCell ref="D691:D692"/>
    <mergeCell ref="E691:E692"/>
    <mergeCell ref="F691:F692"/>
    <mergeCell ref="I687:L687"/>
    <mergeCell ref="A689:A690"/>
    <mergeCell ref="B689:B690"/>
    <mergeCell ref="C689:C690"/>
    <mergeCell ref="D689:D690"/>
    <mergeCell ref="E689:E690"/>
    <mergeCell ref="F689:F690"/>
    <mergeCell ref="G689:G690"/>
    <mergeCell ref="H689:H690"/>
    <mergeCell ref="I689:L689"/>
    <mergeCell ref="H685:H686"/>
    <mergeCell ref="I685:L685"/>
    <mergeCell ref="A687:A688"/>
    <mergeCell ref="B687:B688"/>
    <mergeCell ref="C687:C688"/>
    <mergeCell ref="D687:D688"/>
    <mergeCell ref="E687:E688"/>
    <mergeCell ref="F687:F688"/>
    <mergeCell ref="G687:G688"/>
    <mergeCell ref="H687:H688"/>
    <mergeCell ref="G683:G684"/>
    <mergeCell ref="H683:H684"/>
    <mergeCell ref="I683:L683"/>
    <mergeCell ref="A685:A686"/>
    <mergeCell ref="B685:B686"/>
    <mergeCell ref="C685:C686"/>
    <mergeCell ref="D685:D686"/>
    <mergeCell ref="E685:E686"/>
    <mergeCell ref="F685:F686"/>
    <mergeCell ref="G685:G686"/>
    <mergeCell ref="A683:A684"/>
    <mergeCell ref="B683:B684"/>
    <mergeCell ref="C683:C684"/>
    <mergeCell ref="D683:D684"/>
    <mergeCell ref="E683:E684"/>
    <mergeCell ref="F683:F684"/>
    <mergeCell ref="I679:L679"/>
    <mergeCell ref="A681:A682"/>
    <mergeCell ref="B681:B682"/>
    <mergeCell ref="C681:C682"/>
    <mergeCell ref="D681:D682"/>
    <mergeCell ref="E681:E682"/>
    <mergeCell ref="F681:F682"/>
    <mergeCell ref="G681:G682"/>
    <mergeCell ref="H681:H682"/>
    <mergeCell ref="I681:L681"/>
    <mergeCell ref="H677:H678"/>
    <mergeCell ref="I677:L677"/>
    <mergeCell ref="A679:A680"/>
    <mergeCell ref="B679:B680"/>
    <mergeCell ref="C679:C680"/>
    <mergeCell ref="D679:D680"/>
    <mergeCell ref="E679:E680"/>
    <mergeCell ref="F679:F680"/>
    <mergeCell ref="G679:G680"/>
    <mergeCell ref="H679:H680"/>
    <mergeCell ref="G675:G676"/>
    <mergeCell ref="H675:H676"/>
    <mergeCell ref="I675:L675"/>
    <mergeCell ref="A677:A678"/>
    <mergeCell ref="B677:B678"/>
    <mergeCell ref="C677:C678"/>
    <mergeCell ref="D677:D678"/>
    <mergeCell ref="E677:E678"/>
    <mergeCell ref="F677:F678"/>
    <mergeCell ref="G677:G678"/>
    <mergeCell ref="A675:A676"/>
    <mergeCell ref="B675:B676"/>
    <mergeCell ref="C675:C676"/>
    <mergeCell ref="D675:D676"/>
    <mergeCell ref="E675:E676"/>
    <mergeCell ref="F675:F676"/>
    <mergeCell ref="I671:L671"/>
    <mergeCell ref="A673:A674"/>
    <mergeCell ref="B673:B674"/>
    <mergeCell ref="C673:C674"/>
    <mergeCell ref="D673:D674"/>
    <mergeCell ref="E673:E674"/>
    <mergeCell ref="F673:F674"/>
    <mergeCell ref="G673:G674"/>
    <mergeCell ref="H673:H674"/>
    <mergeCell ref="I673:L673"/>
    <mergeCell ref="H669:H670"/>
    <mergeCell ref="I669:L669"/>
    <mergeCell ref="A671:A672"/>
    <mergeCell ref="B671:B672"/>
    <mergeCell ref="C671:C672"/>
    <mergeCell ref="D671:D672"/>
    <mergeCell ref="E671:E672"/>
    <mergeCell ref="F671:F672"/>
    <mergeCell ref="G671:G672"/>
    <mergeCell ref="H671:H672"/>
    <mergeCell ref="G667:G668"/>
    <mergeCell ref="H667:H668"/>
    <mergeCell ref="I667:L667"/>
    <mergeCell ref="A669:A670"/>
    <mergeCell ref="B669:B670"/>
    <mergeCell ref="C669:C670"/>
    <mergeCell ref="D669:D670"/>
    <mergeCell ref="E669:E670"/>
    <mergeCell ref="F669:F670"/>
    <mergeCell ref="G669:G670"/>
    <mergeCell ref="A667:A668"/>
    <mergeCell ref="B667:B668"/>
    <mergeCell ref="C667:C668"/>
    <mergeCell ref="D667:D668"/>
    <mergeCell ref="E667:E668"/>
    <mergeCell ref="F667:F668"/>
    <mergeCell ref="I662:L662"/>
    <mergeCell ref="A665:A666"/>
    <mergeCell ref="B665:B666"/>
    <mergeCell ref="C665:C666"/>
    <mergeCell ref="D665:D666"/>
    <mergeCell ref="E665:E666"/>
    <mergeCell ref="F665:F666"/>
    <mergeCell ref="G665:G666"/>
    <mergeCell ref="H665:H666"/>
    <mergeCell ref="I665:L665"/>
    <mergeCell ref="H660:H661"/>
    <mergeCell ref="I660:L660"/>
    <mergeCell ref="A662:A663"/>
    <mergeCell ref="B662:B663"/>
    <mergeCell ref="C662:C663"/>
    <mergeCell ref="D662:D663"/>
    <mergeCell ref="E662:E663"/>
    <mergeCell ref="F662:F663"/>
    <mergeCell ref="G662:G663"/>
    <mergeCell ref="H662:H663"/>
    <mergeCell ref="G658:G659"/>
    <mergeCell ref="H658:H659"/>
    <mergeCell ref="I658:L658"/>
    <mergeCell ref="A660:A661"/>
    <mergeCell ref="B660:B661"/>
    <mergeCell ref="C660:C661"/>
    <mergeCell ref="D660:D661"/>
    <mergeCell ref="E660:E661"/>
    <mergeCell ref="F660:F661"/>
    <mergeCell ref="G660:G661"/>
    <mergeCell ref="A658:A659"/>
    <mergeCell ref="B658:B659"/>
    <mergeCell ref="C658:C659"/>
    <mergeCell ref="D658:D659"/>
    <mergeCell ref="E658:E659"/>
    <mergeCell ref="F658:F659"/>
    <mergeCell ref="I654:L654"/>
    <mergeCell ref="A656:A657"/>
    <mergeCell ref="B656:B657"/>
    <mergeCell ref="C656:C657"/>
    <mergeCell ref="D656:D657"/>
    <mergeCell ref="E656:E657"/>
    <mergeCell ref="F656:F657"/>
    <mergeCell ref="G656:G657"/>
    <mergeCell ref="H656:H657"/>
    <mergeCell ref="I656:L656"/>
    <mergeCell ref="H652:H653"/>
    <mergeCell ref="I652:L652"/>
    <mergeCell ref="A654:A655"/>
    <mergeCell ref="B654:B655"/>
    <mergeCell ref="C654:C655"/>
    <mergeCell ref="D654:D655"/>
    <mergeCell ref="E654:E655"/>
    <mergeCell ref="F654:F655"/>
    <mergeCell ref="G654:G655"/>
    <mergeCell ref="H654:H655"/>
    <mergeCell ref="G650:G651"/>
    <mergeCell ref="H650:H651"/>
    <mergeCell ref="I650:L650"/>
    <mergeCell ref="A652:A653"/>
    <mergeCell ref="B652:B653"/>
    <mergeCell ref="C652:C653"/>
    <mergeCell ref="D652:D653"/>
    <mergeCell ref="E652:E653"/>
    <mergeCell ref="F652:F653"/>
    <mergeCell ref="G652:G653"/>
    <mergeCell ref="A650:A651"/>
    <mergeCell ref="B650:B651"/>
    <mergeCell ref="C650:C651"/>
    <mergeCell ref="D650:D651"/>
    <mergeCell ref="E650:E651"/>
    <mergeCell ref="F650:F651"/>
    <mergeCell ref="I645:L645"/>
    <mergeCell ref="A648:A649"/>
    <mergeCell ref="B648:B649"/>
    <mergeCell ref="C648:C649"/>
    <mergeCell ref="D648:D649"/>
    <mergeCell ref="E648:E649"/>
    <mergeCell ref="F648:F649"/>
    <mergeCell ref="G648:G649"/>
    <mergeCell ref="H648:H649"/>
    <mergeCell ref="I648:L648"/>
    <mergeCell ref="H643:H644"/>
    <mergeCell ref="I643:L643"/>
    <mergeCell ref="A645:A646"/>
    <mergeCell ref="B645:B646"/>
    <mergeCell ref="C645:C646"/>
    <mergeCell ref="D645:D646"/>
    <mergeCell ref="E645:E646"/>
    <mergeCell ref="F645:F646"/>
    <mergeCell ref="G645:G646"/>
    <mergeCell ref="H645:H646"/>
    <mergeCell ref="G641:G642"/>
    <mergeCell ref="H641:H642"/>
    <mergeCell ref="I641:L641"/>
    <mergeCell ref="A643:A644"/>
    <mergeCell ref="B643:B644"/>
    <mergeCell ref="C643:C644"/>
    <mergeCell ref="D643:D644"/>
    <mergeCell ref="E643:E644"/>
    <mergeCell ref="F643:F644"/>
    <mergeCell ref="G643:G644"/>
    <mergeCell ref="A641:A642"/>
    <mergeCell ref="B641:B642"/>
    <mergeCell ref="C641:C642"/>
    <mergeCell ref="D641:D642"/>
    <mergeCell ref="E641:E642"/>
    <mergeCell ref="F641:F642"/>
    <mergeCell ref="I637:L637"/>
    <mergeCell ref="A639:A640"/>
    <mergeCell ref="B639:B640"/>
    <mergeCell ref="C639:C640"/>
    <mergeCell ref="D639:D640"/>
    <mergeCell ref="E639:E640"/>
    <mergeCell ref="F639:F640"/>
    <mergeCell ref="G639:G640"/>
    <mergeCell ref="H639:H640"/>
    <mergeCell ref="I639:L639"/>
    <mergeCell ref="H635:H636"/>
    <mergeCell ref="I635:L635"/>
    <mergeCell ref="A637:A638"/>
    <mergeCell ref="B637:B638"/>
    <mergeCell ref="C637:C638"/>
    <mergeCell ref="D637:D638"/>
    <mergeCell ref="E637:E638"/>
    <mergeCell ref="F637:F638"/>
    <mergeCell ref="G637:G638"/>
    <mergeCell ref="H637:H638"/>
    <mergeCell ref="G633:G634"/>
    <mergeCell ref="H633:H634"/>
    <mergeCell ref="I633:L633"/>
    <mergeCell ref="A635:A636"/>
    <mergeCell ref="B635:B636"/>
    <mergeCell ref="C635:C636"/>
    <mergeCell ref="D635:D636"/>
    <mergeCell ref="E635:E636"/>
    <mergeCell ref="F635:F636"/>
    <mergeCell ref="G635:G636"/>
    <mergeCell ref="A633:A634"/>
    <mergeCell ref="B633:B634"/>
    <mergeCell ref="C633:C634"/>
    <mergeCell ref="D633:D634"/>
    <mergeCell ref="E633:E634"/>
    <mergeCell ref="F633:F634"/>
    <mergeCell ref="I629:L629"/>
    <mergeCell ref="A631:A632"/>
    <mergeCell ref="B631:B632"/>
    <mergeCell ref="C631:C632"/>
    <mergeCell ref="D631:D632"/>
    <mergeCell ref="E631:E632"/>
    <mergeCell ref="F631:F632"/>
    <mergeCell ref="G631:G632"/>
    <mergeCell ref="H631:H632"/>
    <mergeCell ref="I631:L631"/>
    <mergeCell ref="H627:H628"/>
    <mergeCell ref="I627:L627"/>
    <mergeCell ref="A629:A630"/>
    <mergeCell ref="B629:B630"/>
    <mergeCell ref="C629:C630"/>
    <mergeCell ref="D629:D630"/>
    <mergeCell ref="E629:E630"/>
    <mergeCell ref="F629:F630"/>
    <mergeCell ref="G629:G630"/>
    <mergeCell ref="H629:H630"/>
    <mergeCell ref="G625:G626"/>
    <mergeCell ref="H625:H626"/>
    <mergeCell ref="I625:L625"/>
    <mergeCell ref="A627:A628"/>
    <mergeCell ref="B627:B628"/>
    <mergeCell ref="C627:C628"/>
    <mergeCell ref="D627:D628"/>
    <mergeCell ref="E627:E628"/>
    <mergeCell ref="F627:F628"/>
    <mergeCell ref="G627:G628"/>
    <mergeCell ref="A625:A626"/>
    <mergeCell ref="B625:B626"/>
    <mergeCell ref="C625:C626"/>
    <mergeCell ref="D625:D626"/>
    <mergeCell ref="E625:E626"/>
    <mergeCell ref="F625:F626"/>
    <mergeCell ref="I621:L621"/>
    <mergeCell ref="A623:A624"/>
    <mergeCell ref="B623:B624"/>
    <mergeCell ref="C623:C624"/>
    <mergeCell ref="D623:D624"/>
    <mergeCell ref="E623:E624"/>
    <mergeCell ref="F623:F624"/>
    <mergeCell ref="G623:G624"/>
    <mergeCell ref="H623:H624"/>
    <mergeCell ref="I623:L623"/>
    <mergeCell ref="H619:H620"/>
    <mergeCell ref="I619:L619"/>
    <mergeCell ref="A621:A622"/>
    <mergeCell ref="B621:B622"/>
    <mergeCell ref="C621:C622"/>
    <mergeCell ref="D621:D622"/>
    <mergeCell ref="E621:E622"/>
    <mergeCell ref="F621:F622"/>
    <mergeCell ref="G621:G622"/>
    <mergeCell ref="H621:H622"/>
    <mergeCell ref="G617:G618"/>
    <mergeCell ref="H617:H618"/>
    <mergeCell ref="I617:L617"/>
    <mergeCell ref="A619:A620"/>
    <mergeCell ref="B619:B620"/>
    <mergeCell ref="C619:C620"/>
    <mergeCell ref="D619:D620"/>
    <mergeCell ref="E619:E620"/>
    <mergeCell ref="F619:F620"/>
    <mergeCell ref="G619:G620"/>
    <mergeCell ref="A617:A618"/>
    <mergeCell ref="B617:B618"/>
    <mergeCell ref="C617:C618"/>
    <mergeCell ref="D617:D618"/>
    <mergeCell ref="E617:E618"/>
    <mergeCell ref="F617:F618"/>
    <mergeCell ref="I613:L613"/>
    <mergeCell ref="A615:A616"/>
    <mergeCell ref="B615:B616"/>
    <mergeCell ref="C615:C616"/>
    <mergeCell ref="D615:D616"/>
    <mergeCell ref="E615:E616"/>
    <mergeCell ref="F615:F616"/>
    <mergeCell ref="G615:G616"/>
    <mergeCell ref="H615:H616"/>
    <mergeCell ref="I615:L615"/>
    <mergeCell ref="H611:H612"/>
    <mergeCell ref="I611:L611"/>
    <mergeCell ref="A613:A614"/>
    <mergeCell ref="B613:B614"/>
    <mergeCell ref="C613:C614"/>
    <mergeCell ref="D613:D614"/>
    <mergeCell ref="E613:E614"/>
    <mergeCell ref="F613:F614"/>
    <mergeCell ref="G613:G614"/>
    <mergeCell ref="H613:H614"/>
    <mergeCell ref="G609:G610"/>
    <mergeCell ref="H609:H610"/>
    <mergeCell ref="I609:L609"/>
    <mergeCell ref="A611:A612"/>
    <mergeCell ref="B611:B612"/>
    <mergeCell ref="C611:C612"/>
    <mergeCell ref="D611:D612"/>
    <mergeCell ref="E611:E612"/>
    <mergeCell ref="F611:F612"/>
    <mergeCell ref="G611:G612"/>
    <mergeCell ref="A609:A610"/>
    <mergeCell ref="B609:B610"/>
    <mergeCell ref="C609:C610"/>
    <mergeCell ref="D609:D610"/>
    <mergeCell ref="E609:E610"/>
    <mergeCell ref="F609:F610"/>
    <mergeCell ref="I605:L605"/>
    <mergeCell ref="A607:A608"/>
    <mergeCell ref="B607:B608"/>
    <mergeCell ref="C607:C608"/>
    <mergeCell ref="D607:D608"/>
    <mergeCell ref="E607:E608"/>
    <mergeCell ref="F607:F608"/>
    <mergeCell ref="G607:G608"/>
    <mergeCell ref="H607:H608"/>
    <mergeCell ref="I607:L607"/>
    <mergeCell ref="H603:H604"/>
    <mergeCell ref="I603:L603"/>
    <mergeCell ref="A605:A606"/>
    <mergeCell ref="B605:B606"/>
    <mergeCell ref="C605:C606"/>
    <mergeCell ref="D605:D606"/>
    <mergeCell ref="E605:E606"/>
    <mergeCell ref="F605:F606"/>
    <mergeCell ref="G605:G606"/>
    <mergeCell ref="H605:H606"/>
    <mergeCell ref="G601:G602"/>
    <mergeCell ref="H601:H602"/>
    <mergeCell ref="I601:L601"/>
    <mergeCell ref="A603:A604"/>
    <mergeCell ref="B603:B604"/>
    <mergeCell ref="C603:C604"/>
    <mergeCell ref="D603:D604"/>
    <mergeCell ref="E603:E604"/>
    <mergeCell ref="F603:F604"/>
    <mergeCell ref="G603:G604"/>
    <mergeCell ref="A601:A602"/>
    <mergeCell ref="B601:B602"/>
    <mergeCell ref="C601:C602"/>
    <mergeCell ref="D601:D602"/>
    <mergeCell ref="E601:E602"/>
    <mergeCell ref="F601:F602"/>
    <mergeCell ref="I597:L597"/>
    <mergeCell ref="A599:A600"/>
    <mergeCell ref="B599:B600"/>
    <mergeCell ref="C599:C600"/>
    <mergeCell ref="D599:D600"/>
    <mergeCell ref="E599:E600"/>
    <mergeCell ref="F599:F600"/>
    <mergeCell ref="G599:G600"/>
    <mergeCell ref="H599:H600"/>
    <mergeCell ref="I599:L599"/>
    <mergeCell ref="H595:H596"/>
    <mergeCell ref="I595:L595"/>
    <mergeCell ref="A597:A598"/>
    <mergeCell ref="B597:B598"/>
    <mergeCell ref="C597:C598"/>
    <mergeCell ref="D597:D598"/>
    <mergeCell ref="E597:E598"/>
    <mergeCell ref="F597:F598"/>
    <mergeCell ref="G597:G598"/>
    <mergeCell ref="H597:H598"/>
    <mergeCell ref="G593:G594"/>
    <mergeCell ref="H593:H594"/>
    <mergeCell ref="I593:L593"/>
    <mergeCell ref="A595:A596"/>
    <mergeCell ref="B595:B596"/>
    <mergeCell ref="C595:C596"/>
    <mergeCell ref="D595:D596"/>
    <mergeCell ref="E595:E596"/>
    <mergeCell ref="F595:F596"/>
    <mergeCell ref="G595:G596"/>
    <mergeCell ref="A593:A594"/>
    <mergeCell ref="B593:B594"/>
    <mergeCell ref="C593:C594"/>
    <mergeCell ref="D593:D594"/>
    <mergeCell ref="E593:E594"/>
    <mergeCell ref="F593:F594"/>
    <mergeCell ref="I589:L589"/>
    <mergeCell ref="A591:A592"/>
    <mergeCell ref="B591:B592"/>
    <mergeCell ref="C591:C592"/>
    <mergeCell ref="D591:D592"/>
    <mergeCell ref="E591:E592"/>
    <mergeCell ref="F591:F592"/>
    <mergeCell ref="G591:G592"/>
    <mergeCell ref="H591:H592"/>
    <mergeCell ref="I591:L591"/>
    <mergeCell ref="H587:H588"/>
    <mergeCell ref="I587:L587"/>
    <mergeCell ref="A589:A590"/>
    <mergeCell ref="B589:B590"/>
    <mergeCell ref="C589:C590"/>
    <mergeCell ref="D589:D590"/>
    <mergeCell ref="E589:E590"/>
    <mergeCell ref="F589:F590"/>
    <mergeCell ref="G589:G590"/>
    <mergeCell ref="H589:H590"/>
    <mergeCell ref="G585:G586"/>
    <mergeCell ref="H585:H586"/>
    <mergeCell ref="I585:L585"/>
    <mergeCell ref="A587:A588"/>
    <mergeCell ref="B587:B588"/>
    <mergeCell ref="C587:C588"/>
    <mergeCell ref="D587:D588"/>
    <mergeCell ref="E587:E588"/>
    <mergeCell ref="F587:F588"/>
    <mergeCell ref="G587:G588"/>
    <mergeCell ref="A585:A586"/>
    <mergeCell ref="B585:B586"/>
    <mergeCell ref="C585:C586"/>
    <mergeCell ref="D585:D586"/>
    <mergeCell ref="E585:E586"/>
    <mergeCell ref="F585:F586"/>
    <mergeCell ref="I581:L581"/>
    <mergeCell ref="A583:A584"/>
    <mergeCell ref="B583:B584"/>
    <mergeCell ref="C583:C584"/>
    <mergeCell ref="D583:D584"/>
    <mergeCell ref="E583:E584"/>
    <mergeCell ref="F583:F584"/>
    <mergeCell ref="G583:G584"/>
    <mergeCell ref="H583:H584"/>
    <mergeCell ref="I583:L583"/>
    <mergeCell ref="H579:H580"/>
    <mergeCell ref="I579:L579"/>
    <mergeCell ref="A581:A582"/>
    <mergeCell ref="B581:B582"/>
    <mergeCell ref="C581:C582"/>
    <mergeCell ref="D581:D582"/>
    <mergeCell ref="E581:E582"/>
    <mergeCell ref="F581:F582"/>
    <mergeCell ref="G581:G582"/>
    <mergeCell ref="H581:H582"/>
    <mergeCell ref="G577:G578"/>
    <mergeCell ref="H577:H578"/>
    <mergeCell ref="I577:L577"/>
    <mergeCell ref="A579:A580"/>
    <mergeCell ref="B579:B580"/>
    <mergeCell ref="C579:C580"/>
    <mergeCell ref="D579:D580"/>
    <mergeCell ref="E579:E580"/>
    <mergeCell ref="F579:F580"/>
    <mergeCell ref="G579:G580"/>
    <mergeCell ref="A577:A578"/>
    <mergeCell ref="B577:B578"/>
    <mergeCell ref="C577:C578"/>
    <mergeCell ref="D577:D578"/>
    <mergeCell ref="E577:E578"/>
    <mergeCell ref="F577:F578"/>
    <mergeCell ref="I573:L573"/>
    <mergeCell ref="A575:A576"/>
    <mergeCell ref="B575:B576"/>
    <mergeCell ref="C575:C576"/>
    <mergeCell ref="D575:D576"/>
    <mergeCell ref="E575:E576"/>
    <mergeCell ref="F575:F576"/>
    <mergeCell ref="G575:G576"/>
    <mergeCell ref="H575:H576"/>
    <mergeCell ref="I575:L575"/>
    <mergeCell ref="H571:H572"/>
    <mergeCell ref="I571:L571"/>
    <mergeCell ref="A573:A574"/>
    <mergeCell ref="B573:B574"/>
    <mergeCell ref="C573:C574"/>
    <mergeCell ref="D573:D574"/>
    <mergeCell ref="E573:E574"/>
    <mergeCell ref="F573:F574"/>
    <mergeCell ref="G573:G574"/>
    <mergeCell ref="H573:H574"/>
    <mergeCell ref="G569:G570"/>
    <mergeCell ref="H569:H570"/>
    <mergeCell ref="I569:L569"/>
    <mergeCell ref="A571:A572"/>
    <mergeCell ref="B571:B572"/>
    <mergeCell ref="C571:C572"/>
    <mergeCell ref="D571:D572"/>
    <mergeCell ref="E571:E572"/>
    <mergeCell ref="F571:F572"/>
    <mergeCell ref="G571:G572"/>
    <mergeCell ref="A569:A570"/>
    <mergeCell ref="B569:B570"/>
    <mergeCell ref="C569:C570"/>
    <mergeCell ref="D569:D570"/>
    <mergeCell ref="E569:E570"/>
    <mergeCell ref="F569:F570"/>
    <mergeCell ref="I565:L565"/>
    <mergeCell ref="A567:A568"/>
    <mergeCell ref="B567:B568"/>
    <mergeCell ref="C567:C568"/>
    <mergeCell ref="D567:D568"/>
    <mergeCell ref="E567:E568"/>
    <mergeCell ref="F567:F568"/>
    <mergeCell ref="G567:G568"/>
    <mergeCell ref="H567:H568"/>
    <mergeCell ref="I567:L567"/>
    <mergeCell ref="H563:H564"/>
    <mergeCell ref="I563:L563"/>
    <mergeCell ref="A565:A566"/>
    <mergeCell ref="B565:B566"/>
    <mergeCell ref="C565:C566"/>
    <mergeCell ref="D565:D566"/>
    <mergeCell ref="E565:E566"/>
    <mergeCell ref="F565:F566"/>
    <mergeCell ref="G565:G566"/>
    <mergeCell ref="H565:H566"/>
    <mergeCell ref="G561:G562"/>
    <mergeCell ref="H561:H562"/>
    <mergeCell ref="I561:L561"/>
    <mergeCell ref="A563:A564"/>
    <mergeCell ref="B563:B564"/>
    <mergeCell ref="C563:C564"/>
    <mergeCell ref="D563:D564"/>
    <mergeCell ref="E563:E564"/>
    <mergeCell ref="F563:F564"/>
    <mergeCell ref="G563:G564"/>
    <mergeCell ref="A561:A562"/>
    <mergeCell ref="B561:B562"/>
    <mergeCell ref="C561:C562"/>
    <mergeCell ref="D561:D562"/>
    <mergeCell ref="E561:E562"/>
    <mergeCell ref="F561:F562"/>
    <mergeCell ref="I557:L557"/>
    <mergeCell ref="A559:A560"/>
    <mergeCell ref="B559:B560"/>
    <mergeCell ref="C559:C560"/>
    <mergeCell ref="D559:D560"/>
    <mergeCell ref="E559:E560"/>
    <mergeCell ref="F559:F560"/>
    <mergeCell ref="G559:G560"/>
    <mergeCell ref="H559:H560"/>
    <mergeCell ref="I559:L559"/>
    <mergeCell ref="H555:H556"/>
    <mergeCell ref="I555:L555"/>
    <mergeCell ref="A557:A558"/>
    <mergeCell ref="B557:B558"/>
    <mergeCell ref="C557:C558"/>
    <mergeCell ref="D557:D558"/>
    <mergeCell ref="E557:E558"/>
    <mergeCell ref="F557:F558"/>
    <mergeCell ref="G557:G558"/>
    <mergeCell ref="H557:H558"/>
    <mergeCell ref="G553:G554"/>
    <mergeCell ref="H553:H554"/>
    <mergeCell ref="I553:L553"/>
    <mergeCell ref="A555:A556"/>
    <mergeCell ref="B555:B556"/>
    <mergeCell ref="C555:C556"/>
    <mergeCell ref="D555:D556"/>
    <mergeCell ref="E555:E556"/>
    <mergeCell ref="F555:F556"/>
    <mergeCell ref="G555:G556"/>
    <mergeCell ref="A553:A554"/>
    <mergeCell ref="B553:B554"/>
    <mergeCell ref="C553:C554"/>
    <mergeCell ref="D553:D554"/>
    <mergeCell ref="E553:E554"/>
    <mergeCell ref="F553:F554"/>
    <mergeCell ref="I549:L549"/>
    <mergeCell ref="A551:A552"/>
    <mergeCell ref="B551:B552"/>
    <mergeCell ref="C551:C552"/>
    <mergeCell ref="D551:D552"/>
    <mergeCell ref="E551:E552"/>
    <mergeCell ref="F551:F552"/>
    <mergeCell ref="G551:G552"/>
    <mergeCell ref="H551:H552"/>
    <mergeCell ref="I551:L551"/>
    <mergeCell ref="H547:H548"/>
    <mergeCell ref="I547:L547"/>
    <mergeCell ref="A549:A550"/>
    <mergeCell ref="B549:B550"/>
    <mergeCell ref="C549:C550"/>
    <mergeCell ref="D549:D550"/>
    <mergeCell ref="E549:E550"/>
    <mergeCell ref="F549:F550"/>
    <mergeCell ref="G549:G550"/>
    <mergeCell ref="H549:H550"/>
    <mergeCell ref="G545:G546"/>
    <mergeCell ref="H545:H546"/>
    <mergeCell ref="I545:L545"/>
    <mergeCell ref="A547:A548"/>
    <mergeCell ref="B547:B548"/>
    <mergeCell ref="C547:C548"/>
    <mergeCell ref="D547:D548"/>
    <mergeCell ref="E547:E548"/>
    <mergeCell ref="F547:F548"/>
    <mergeCell ref="G547:G548"/>
    <mergeCell ref="A545:A546"/>
    <mergeCell ref="B545:B546"/>
    <mergeCell ref="C545:C546"/>
    <mergeCell ref="D545:D546"/>
    <mergeCell ref="E545:E546"/>
    <mergeCell ref="F545:F546"/>
    <mergeCell ref="I541:L541"/>
    <mergeCell ref="A543:A544"/>
    <mergeCell ref="B543:B544"/>
    <mergeCell ref="C543:C544"/>
    <mergeCell ref="D543:D544"/>
    <mergeCell ref="E543:E544"/>
    <mergeCell ref="F543:F544"/>
    <mergeCell ref="G543:G544"/>
    <mergeCell ref="H543:H544"/>
    <mergeCell ref="I543:L543"/>
    <mergeCell ref="H539:H540"/>
    <mergeCell ref="I539:L539"/>
    <mergeCell ref="A541:A542"/>
    <mergeCell ref="B541:B542"/>
    <mergeCell ref="C541:C542"/>
    <mergeCell ref="D541:D542"/>
    <mergeCell ref="E541:E542"/>
    <mergeCell ref="F541:F542"/>
    <mergeCell ref="G541:G542"/>
    <mergeCell ref="H541:H542"/>
    <mergeCell ref="G537:G538"/>
    <mergeCell ref="H537:H538"/>
    <mergeCell ref="I537:L537"/>
    <mergeCell ref="A539:A540"/>
    <mergeCell ref="B539:B540"/>
    <mergeCell ref="C539:C540"/>
    <mergeCell ref="D539:D540"/>
    <mergeCell ref="E539:E540"/>
    <mergeCell ref="F539:F540"/>
    <mergeCell ref="G539:G540"/>
    <mergeCell ref="A537:A538"/>
    <mergeCell ref="B537:B538"/>
    <mergeCell ref="C537:C538"/>
    <mergeCell ref="D537:D538"/>
    <mergeCell ref="E537:E538"/>
    <mergeCell ref="F537:F538"/>
    <mergeCell ref="I533:L533"/>
    <mergeCell ref="A535:A536"/>
    <mergeCell ref="B535:B536"/>
    <mergeCell ref="C535:C536"/>
    <mergeCell ref="D535:D536"/>
    <mergeCell ref="E535:E536"/>
    <mergeCell ref="F535:F536"/>
    <mergeCell ref="G535:G536"/>
    <mergeCell ref="H535:H536"/>
    <mergeCell ref="I535:L535"/>
    <mergeCell ref="H531:H532"/>
    <mergeCell ref="I531:L531"/>
    <mergeCell ref="A533:A534"/>
    <mergeCell ref="B533:B534"/>
    <mergeCell ref="C533:C534"/>
    <mergeCell ref="D533:D534"/>
    <mergeCell ref="E533:E534"/>
    <mergeCell ref="F533:F534"/>
    <mergeCell ref="G533:G534"/>
    <mergeCell ref="H533:H534"/>
    <mergeCell ref="G529:G530"/>
    <mergeCell ref="H529:H530"/>
    <mergeCell ref="I529:L529"/>
    <mergeCell ref="A531:A532"/>
    <mergeCell ref="B531:B532"/>
    <mergeCell ref="C531:C532"/>
    <mergeCell ref="D531:D532"/>
    <mergeCell ref="E531:E532"/>
    <mergeCell ref="F531:F532"/>
    <mergeCell ref="G531:G532"/>
    <mergeCell ref="A529:A530"/>
    <mergeCell ref="B529:B530"/>
    <mergeCell ref="C529:C530"/>
    <mergeCell ref="D529:D530"/>
    <mergeCell ref="E529:E530"/>
    <mergeCell ref="F529:F530"/>
    <mergeCell ref="I525:L525"/>
    <mergeCell ref="A527:A528"/>
    <mergeCell ref="B527:B528"/>
    <mergeCell ref="C527:C528"/>
    <mergeCell ref="D527:D528"/>
    <mergeCell ref="E527:E528"/>
    <mergeCell ref="F527:F528"/>
    <mergeCell ref="G527:G528"/>
    <mergeCell ref="H527:H528"/>
    <mergeCell ref="I527:L527"/>
    <mergeCell ref="H523:H524"/>
    <mergeCell ref="I523:L523"/>
    <mergeCell ref="A525:A526"/>
    <mergeCell ref="B525:B526"/>
    <mergeCell ref="C525:C526"/>
    <mergeCell ref="D525:D526"/>
    <mergeCell ref="E525:E526"/>
    <mergeCell ref="F525:F526"/>
    <mergeCell ref="G525:G526"/>
    <mergeCell ref="H525:H526"/>
    <mergeCell ref="G521:G522"/>
    <mergeCell ref="H521:H522"/>
    <mergeCell ref="I521:L521"/>
    <mergeCell ref="A523:A524"/>
    <mergeCell ref="B523:B524"/>
    <mergeCell ref="C523:C524"/>
    <mergeCell ref="D523:D524"/>
    <mergeCell ref="E523:E524"/>
    <mergeCell ref="F523:F524"/>
    <mergeCell ref="G523:G524"/>
    <mergeCell ref="A521:A522"/>
    <mergeCell ref="B521:B522"/>
    <mergeCell ref="C521:C522"/>
    <mergeCell ref="D521:D522"/>
    <mergeCell ref="E521:E522"/>
    <mergeCell ref="F521:F522"/>
    <mergeCell ref="I516:L516"/>
    <mergeCell ref="A519:A520"/>
    <mergeCell ref="B519:B520"/>
    <mergeCell ref="C519:C520"/>
    <mergeCell ref="D519:D520"/>
    <mergeCell ref="E519:E520"/>
    <mergeCell ref="F519:F520"/>
    <mergeCell ref="G519:G520"/>
    <mergeCell ref="H519:H520"/>
    <mergeCell ref="I519:L519"/>
    <mergeCell ref="H514:H515"/>
    <mergeCell ref="I514:L514"/>
    <mergeCell ref="A516:A517"/>
    <mergeCell ref="B516:B517"/>
    <mergeCell ref="C516:C517"/>
    <mergeCell ref="D516:D517"/>
    <mergeCell ref="E516:E517"/>
    <mergeCell ref="F516:F517"/>
    <mergeCell ref="G516:G517"/>
    <mergeCell ref="H516:H517"/>
    <mergeCell ref="G511:G512"/>
    <mergeCell ref="H511:H512"/>
    <mergeCell ref="I511:L511"/>
    <mergeCell ref="A514:A515"/>
    <mergeCell ref="B514:B515"/>
    <mergeCell ref="C514:C515"/>
    <mergeCell ref="D514:D515"/>
    <mergeCell ref="E514:E515"/>
    <mergeCell ref="F514:F515"/>
    <mergeCell ref="G514:G515"/>
    <mergeCell ref="A511:A512"/>
    <mergeCell ref="B511:B512"/>
    <mergeCell ref="C511:C512"/>
    <mergeCell ref="D511:D512"/>
    <mergeCell ref="E511:E512"/>
    <mergeCell ref="F511:F512"/>
    <mergeCell ref="I506:L506"/>
    <mergeCell ref="A508:A509"/>
    <mergeCell ref="B508:B509"/>
    <mergeCell ref="C508:C509"/>
    <mergeCell ref="D508:D509"/>
    <mergeCell ref="E508:E509"/>
    <mergeCell ref="F508:F509"/>
    <mergeCell ref="G508:G509"/>
    <mergeCell ref="H508:H509"/>
    <mergeCell ref="I508:L508"/>
    <mergeCell ref="H504:H505"/>
    <mergeCell ref="I504:L504"/>
    <mergeCell ref="A506:A507"/>
    <mergeCell ref="B506:B507"/>
    <mergeCell ref="C506:C507"/>
    <mergeCell ref="D506:D507"/>
    <mergeCell ref="E506:E507"/>
    <mergeCell ref="F506:F507"/>
    <mergeCell ref="G506:G507"/>
    <mergeCell ref="H506:H507"/>
    <mergeCell ref="G502:G503"/>
    <mergeCell ref="H502:H503"/>
    <mergeCell ref="I502:L502"/>
    <mergeCell ref="A504:A505"/>
    <mergeCell ref="B504:B505"/>
    <mergeCell ref="C504:C505"/>
    <mergeCell ref="D504:D505"/>
    <mergeCell ref="E504:E505"/>
    <mergeCell ref="F504:F505"/>
    <mergeCell ref="G504:G505"/>
    <mergeCell ref="A502:A503"/>
    <mergeCell ref="B502:B503"/>
    <mergeCell ref="C502:C503"/>
    <mergeCell ref="D502:D503"/>
    <mergeCell ref="E502:E503"/>
    <mergeCell ref="F502:F503"/>
    <mergeCell ref="I498:L498"/>
    <mergeCell ref="A500:A501"/>
    <mergeCell ref="B500:B501"/>
    <mergeCell ref="C500:C501"/>
    <mergeCell ref="D500:D501"/>
    <mergeCell ref="E500:E501"/>
    <mergeCell ref="F500:F501"/>
    <mergeCell ref="G500:G501"/>
    <mergeCell ref="H500:H501"/>
    <mergeCell ref="I500:L500"/>
    <mergeCell ref="H495:H496"/>
    <mergeCell ref="I495:L495"/>
    <mergeCell ref="A498:A499"/>
    <mergeCell ref="B498:B499"/>
    <mergeCell ref="C498:C499"/>
    <mergeCell ref="D498:D499"/>
    <mergeCell ref="E498:E499"/>
    <mergeCell ref="F498:F499"/>
    <mergeCell ref="G498:G499"/>
    <mergeCell ref="H498:H499"/>
    <mergeCell ref="G493:G494"/>
    <mergeCell ref="H493:H494"/>
    <mergeCell ref="I493:L493"/>
    <mergeCell ref="A495:A496"/>
    <mergeCell ref="B495:B496"/>
    <mergeCell ref="C495:C496"/>
    <mergeCell ref="D495:D496"/>
    <mergeCell ref="E495:E496"/>
    <mergeCell ref="F495:F496"/>
    <mergeCell ref="G495:G496"/>
    <mergeCell ref="A493:A494"/>
    <mergeCell ref="B493:B494"/>
    <mergeCell ref="C493:C494"/>
    <mergeCell ref="D493:D494"/>
    <mergeCell ref="E493:E494"/>
    <mergeCell ref="F493:F494"/>
    <mergeCell ref="I489:L489"/>
    <mergeCell ref="A491:A492"/>
    <mergeCell ref="B491:B492"/>
    <mergeCell ref="C491:C492"/>
    <mergeCell ref="D491:D492"/>
    <mergeCell ref="E491:E492"/>
    <mergeCell ref="F491:F492"/>
    <mergeCell ref="G491:G492"/>
    <mergeCell ref="H491:H492"/>
    <mergeCell ref="I491:L491"/>
    <mergeCell ref="H487:H488"/>
    <mergeCell ref="I487:L487"/>
    <mergeCell ref="A489:A490"/>
    <mergeCell ref="B489:B490"/>
    <mergeCell ref="C489:C490"/>
    <mergeCell ref="D489:D490"/>
    <mergeCell ref="E489:E490"/>
    <mergeCell ref="F489:F490"/>
    <mergeCell ref="G489:G490"/>
    <mergeCell ref="H489:H490"/>
    <mergeCell ref="G485:G486"/>
    <mergeCell ref="H485:H486"/>
    <mergeCell ref="I485:L485"/>
    <mergeCell ref="A487:A488"/>
    <mergeCell ref="B487:B488"/>
    <mergeCell ref="C487:C488"/>
    <mergeCell ref="D487:D488"/>
    <mergeCell ref="E487:E488"/>
    <mergeCell ref="F487:F488"/>
    <mergeCell ref="G487:G488"/>
    <mergeCell ref="A485:A486"/>
    <mergeCell ref="B485:B486"/>
    <mergeCell ref="C485:C486"/>
    <mergeCell ref="D485:D486"/>
    <mergeCell ref="E485:E486"/>
    <mergeCell ref="F485:F486"/>
    <mergeCell ref="I481:L481"/>
    <mergeCell ref="A483:A484"/>
    <mergeCell ref="B483:B484"/>
    <mergeCell ref="C483:C484"/>
    <mergeCell ref="D483:D484"/>
    <mergeCell ref="E483:E484"/>
    <mergeCell ref="F483:F484"/>
    <mergeCell ref="G483:G484"/>
    <mergeCell ref="H483:H484"/>
    <mergeCell ref="I483:L483"/>
    <mergeCell ref="H479:H480"/>
    <mergeCell ref="I479:L479"/>
    <mergeCell ref="A481:A482"/>
    <mergeCell ref="B481:B482"/>
    <mergeCell ref="C481:C482"/>
    <mergeCell ref="D481:D482"/>
    <mergeCell ref="E481:E482"/>
    <mergeCell ref="F481:F482"/>
    <mergeCell ref="G481:G482"/>
    <mergeCell ref="H481:H482"/>
    <mergeCell ref="G477:G478"/>
    <mergeCell ref="H477:H478"/>
    <mergeCell ref="I477:L477"/>
    <mergeCell ref="A479:A480"/>
    <mergeCell ref="B479:B480"/>
    <mergeCell ref="C479:C480"/>
    <mergeCell ref="D479:D480"/>
    <mergeCell ref="E479:E480"/>
    <mergeCell ref="F479:F480"/>
    <mergeCell ref="G479:G480"/>
    <mergeCell ref="A477:A478"/>
    <mergeCell ref="B477:B478"/>
    <mergeCell ref="C477:C478"/>
    <mergeCell ref="D477:D478"/>
    <mergeCell ref="E477:E478"/>
    <mergeCell ref="F477:F478"/>
    <mergeCell ref="I472:L472"/>
    <mergeCell ref="A474:A475"/>
    <mergeCell ref="B474:B475"/>
    <mergeCell ref="C474:C475"/>
    <mergeCell ref="D474:D475"/>
    <mergeCell ref="E474:E475"/>
    <mergeCell ref="F474:F475"/>
    <mergeCell ref="G474:G475"/>
    <mergeCell ref="H474:H475"/>
    <mergeCell ref="I474:L474"/>
    <mergeCell ref="H470:H471"/>
    <mergeCell ref="I470:L470"/>
    <mergeCell ref="A472:A473"/>
    <mergeCell ref="B472:B473"/>
    <mergeCell ref="C472:C473"/>
    <mergeCell ref="D472:D473"/>
    <mergeCell ref="E472:E473"/>
    <mergeCell ref="F472:F473"/>
    <mergeCell ref="G472:G473"/>
    <mergeCell ref="H472:H473"/>
    <mergeCell ref="G468:G469"/>
    <mergeCell ref="H468:H469"/>
    <mergeCell ref="I468:L468"/>
    <mergeCell ref="A470:A471"/>
    <mergeCell ref="B470:B471"/>
    <mergeCell ref="C470:C471"/>
    <mergeCell ref="D470:D471"/>
    <mergeCell ref="E470:E471"/>
    <mergeCell ref="F470:F471"/>
    <mergeCell ref="G470:G471"/>
    <mergeCell ref="A468:A469"/>
    <mergeCell ref="B468:B469"/>
    <mergeCell ref="C468:C469"/>
    <mergeCell ref="D468:D469"/>
    <mergeCell ref="E468:E469"/>
    <mergeCell ref="F468:F469"/>
    <mergeCell ref="I464:L464"/>
    <mergeCell ref="A466:A467"/>
    <mergeCell ref="B466:B467"/>
    <mergeCell ref="C466:C467"/>
    <mergeCell ref="D466:D467"/>
    <mergeCell ref="E466:E467"/>
    <mergeCell ref="F466:F467"/>
    <mergeCell ref="G466:G467"/>
    <mergeCell ref="H466:H467"/>
    <mergeCell ref="I466:L466"/>
    <mergeCell ref="H462:H463"/>
    <mergeCell ref="I462:L462"/>
    <mergeCell ref="A464:A465"/>
    <mergeCell ref="B464:B465"/>
    <mergeCell ref="C464:C465"/>
    <mergeCell ref="D464:D465"/>
    <mergeCell ref="E464:E465"/>
    <mergeCell ref="F464:F465"/>
    <mergeCell ref="G464:G465"/>
    <mergeCell ref="H464:H465"/>
    <mergeCell ref="G460:G461"/>
    <mergeCell ref="H460:H461"/>
    <mergeCell ref="I460:L460"/>
    <mergeCell ref="A462:A463"/>
    <mergeCell ref="B462:B463"/>
    <mergeCell ref="C462:C463"/>
    <mergeCell ref="D462:D463"/>
    <mergeCell ref="E462:E463"/>
    <mergeCell ref="F462:F463"/>
    <mergeCell ref="G462:G463"/>
    <mergeCell ref="A460:A461"/>
    <mergeCell ref="B460:B461"/>
    <mergeCell ref="C460:C461"/>
    <mergeCell ref="D460:D461"/>
    <mergeCell ref="E460:E461"/>
    <mergeCell ref="F460:F461"/>
    <mergeCell ref="I456:L456"/>
    <mergeCell ref="A458:A459"/>
    <mergeCell ref="B458:B459"/>
    <mergeCell ref="C458:C459"/>
    <mergeCell ref="D458:D459"/>
    <mergeCell ref="E458:E459"/>
    <mergeCell ref="F458:F459"/>
    <mergeCell ref="G458:G459"/>
    <mergeCell ref="H458:H459"/>
    <mergeCell ref="I458:L458"/>
    <mergeCell ref="H454:H455"/>
    <mergeCell ref="I454:L454"/>
    <mergeCell ref="A456:A457"/>
    <mergeCell ref="B456:B457"/>
    <mergeCell ref="C456:C457"/>
    <mergeCell ref="D456:D457"/>
    <mergeCell ref="E456:E457"/>
    <mergeCell ref="F456:F457"/>
    <mergeCell ref="G456:G457"/>
    <mergeCell ref="H456:H457"/>
    <mergeCell ref="G452:G453"/>
    <mergeCell ref="H452:H453"/>
    <mergeCell ref="I452:L452"/>
    <mergeCell ref="A454:A455"/>
    <mergeCell ref="B454:B455"/>
    <mergeCell ref="C454:C455"/>
    <mergeCell ref="D454:D455"/>
    <mergeCell ref="E454:E455"/>
    <mergeCell ref="F454:F455"/>
    <mergeCell ref="G454:G455"/>
    <mergeCell ref="A452:A453"/>
    <mergeCell ref="B452:B453"/>
    <mergeCell ref="C452:C453"/>
    <mergeCell ref="D452:D453"/>
    <mergeCell ref="E452:E453"/>
    <mergeCell ref="F452:F453"/>
    <mergeCell ref="I447:L447"/>
    <mergeCell ref="A450:A451"/>
    <mergeCell ref="B450:B451"/>
    <mergeCell ref="C450:C451"/>
    <mergeCell ref="D450:D451"/>
    <mergeCell ref="E450:E451"/>
    <mergeCell ref="F450:F451"/>
    <mergeCell ref="G450:G451"/>
    <mergeCell ref="H450:H451"/>
    <mergeCell ref="I450:L450"/>
    <mergeCell ref="H445:H446"/>
    <mergeCell ref="I445:L445"/>
    <mergeCell ref="A447:A448"/>
    <mergeCell ref="B447:B448"/>
    <mergeCell ref="C447:C448"/>
    <mergeCell ref="D447:D448"/>
    <mergeCell ref="E447:E448"/>
    <mergeCell ref="F447:F448"/>
    <mergeCell ref="G447:G448"/>
    <mergeCell ref="H447:H448"/>
    <mergeCell ref="G440:G443"/>
    <mergeCell ref="H440:H443"/>
    <mergeCell ref="I440:L440"/>
    <mergeCell ref="A445:A446"/>
    <mergeCell ref="B445:B446"/>
    <mergeCell ref="C445:C446"/>
    <mergeCell ref="D445:D446"/>
    <mergeCell ref="E445:E446"/>
    <mergeCell ref="F445:F446"/>
    <mergeCell ref="G445:G446"/>
    <mergeCell ref="A440:A443"/>
    <mergeCell ref="B440:B443"/>
    <mergeCell ref="C440:C443"/>
    <mergeCell ref="D440:D443"/>
    <mergeCell ref="E440:E443"/>
    <mergeCell ref="F440:F443"/>
    <mergeCell ref="I430:L430"/>
    <mergeCell ref="A435:A438"/>
    <mergeCell ref="B435:B438"/>
    <mergeCell ref="C435:C438"/>
    <mergeCell ref="D435:D438"/>
    <mergeCell ref="E435:E438"/>
    <mergeCell ref="F435:F438"/>
    <mergeCell ref="G435:G438"/>
    <mergeCell ref="H435:H438"/>
    <mergeCell ref="I435:L435"/>
    <mergeCell ref="H428:H429"/>
    <mergeCell ref="I428:L428"/>
    <mergeCell ref="A430:A434"/>
    <mergeCell ref="B430:B434"/>
    <mergeCell ref="C430:C434"/>
    <mergeCell ref="D430:D434"/>
    <mergeCell ref="E430:E434"/>
    <mergeCell ref="F430:F434"/>
    <mergeCell ref="G430:G434"/>
    <mergeCell ref="H430:H434"/>
    <mergeCell ref="G423:G427"/>
    <mergeCell ref="H423:H427"/>
    <mergeCell ref="I423:L423"/>
    <mergeCell ref="A428:A429"/>
    <mergeCell ref="B428:B429"/>
    <mergeCell ref="C428:C429"/>
    <mergeCell ref="D428:D429"/>
    <mergeCell ref="E428:E429"/>
    <mergeCell ref="F428:F429"/>
    <mergeCell ref="G428:G429"/>
    <mergeCell ref="A423:A427"/>
    <mergeCell ref="B423:B427"/>
    <mergeCell ref="C423:C427"/>
    <mergeCell ref="D423:D427"/>
    <mergeCell ref="E423:E427"/>
    <mergeCell ref="F423:F427"/>
    <mergeCell ref="I416:L416"/>
    <mergeCell ref="A421:A422"/>
    <mergeCell ref="B421:B422"/>
    <mergeCell ref="C421:C422"/>
    <mergeCell ref="D421:D422"/>
    <mergeCell ref="E421:E422"/>
    <mergeCell ref="F421:F422"/>
    <mergeCell ref="G421:G422"/>
    <mergeCell ref="H421:H422"/>
    <mergeCell ref="I421:L421"/>
    <mergeCell ref="H410:H415"/>
    <mergeCell ref="I410:L410"/>
    <mergeCell ref="A416:A420"/>
    <mergeCell ref="B416:B420"/>
    <mergeCell ref="C416:C420"/>
    <mergeCell ref="D416:D420"/>
    <mergeCell ref="E416:E420"/>
    <mergeCell ref="F416:F420"/>
    <mergeCell ref="G416:G420"/>
    <mergeCell ref="H416:H420"/>
    <mergeCell ref="G407:G408"/>
    <mergeCell ref="H407:H408"/>
    <mergeCell ref="I407:L407"/>
    <mergeCell ref="A410:A415"/>
    <mergeCell ref="B410:B415"/>
    <mergeCell ref="C410:C415"/>
    <mergeCell ref="D410:D415"/>
    <mergeCell ref="E410:E415"/>
    <mergeCell ref="F410:F415"/>
    <mergeCell ref="G410:G415"/>
    <mergeCell ref="A407:A408"/>
    <mergeCell ref="B407:B408"/>
    <mergeCell ref="C407:C408"/>
    <mergeCell ref="D407:D408"/>
    <mergeCell ref="E407:E408"/>
    <mergeCell ref="F407:F408"/>
    <mergeCell ref="I393:L393"/>
    <mergeCell ref="A401:A405"/>
    <mergeCell ref="B401:B405"/>
    <mergeCell ref="C401:C405"/>
    <mergeCell ref="D401:D405"/>
    <mergeCell ref="E401:E405"/>
    <mergeCell ref="F401:F405"/>
    <mergeCell ref="G401:G405"/>
    <mergeCell ref="H401:H405"/>
    <mergeCell ref="I401:L401"/>
    <mergeCell ref="H386:H392"/>
    <mergeCell ref="I386:L386"/>
    <mergeCell ref="A393:A399"/>
    <mergeCell ref="B393:B399"/>
    <mergeCell ref="C393:C399"/>
    <mergeCell ref="D393:D399"/>
    <mergeCell ref="E393:E399"/>
    <mergeCell ref="F393:F399"/>
    <mergeCell ref="G393:G399"/>
    <mergeCell ref="H393:H399"/>
    <mergeCell ref="G377:G384"/>
    <mergeCell ref="H377:H384"/>
    <mergeCell ref="I377:L377"/>
    <mergeCell ref="A386:A392"/>
    <mergeCell ref="B386:B392"/>
    <mergeCell ref="C386:C392"/>
    <mergeCell ref="D386:D392"/>
    <mergeCell ref="E386:E392"/>
    <mergeCell ref="F386:F392"/>
    <mergeCell ref="G386:G392"/>
    <mergeCell ref="A377:A384"/>
    <mergeCell ref="B377:B384"/>
    <mergeCell ref="C377:C384"/>
    <mergeCell ref="D377:D384"/>
    <mergeCell ref="E377:E384"/>
    <mergeCell ref="F377:F384"/>
    <mergeCell ref="I362:L362"/>
    <mergeCell ref="A368:A375"/>
    <mergeCell ref="B368:B375"/>
    <mergeCell ref="C368:C375"/>
    <mergeCell ref="D368:D375"/>
    <mergeCell ref="E368:E375"/>
    <mergeCell ref="F368:F375"/>
    <mergeCell ref="G368:G375"/>
    <mergeCell ref="H368:H375"/>
    <mergeCell ref="I368:L368"/>
    <mergeCell ref="H357:H361"/>
    <mergeCell ref="I357:L357"/>
    <mergeCell ref="A362:A366"/>
    <mergeCell ref="B362:B366"/>
    <mergeCell ref="C362:C366"/>
    <mergeCell ref="D362:D366"/>
    <mergeCell ref="E362:E366"/>
    <mergeCell ref="F362:F366"/>
    <mergeCell ref="G362:G366"/>
    <mergeCell ref="H362:H366"/>
    <mergeCell ref="G352:G356"/>
    <mergeCell ref="H352:H356"/>
    <mergeCell ref="I352:L352"/>
    <mergeCell ref="A357:A361"/>
    <mergeCell ref="B357:B361"/>
    <mergeCell ref="C357:C361"/>
    <mergeCell ref="D357:D361"/>
    <mergeCell ref="E357:E361"/>
    <mergeCell ref="F357:F361"/>
    <mergeCell ref="G357:G361"/>
    <mergeCell ref="A352:A356"/>
    <mergeCell ref="B352:B356"/>
    <mergeCell ref="C352:C356"/>
    <mergeCell ref="D352:D356"/>
    <mergeCell ref="E352:E356"/>
    <mergeCell ref="F352:F356"/>
    <mergeCell ref="I340:L340"/>
    <mergeCell ref="A345:A350"/>
    <mergeCell ref="B345:B350"/>
    <mergeCell ref="C345:C350"/>
    <mergeCell ref="D345:D350"/>
    <mergeCell ref="E345:E350"/>
    <mergeCell ref="F345:F350"/>
    <mergeCell ref="G345:G350"/>
    <mergeCell ref="H345:H350"/>
    <mergeCell ref="I345:L345"/>
    <mergeCell ref="H338:H339"/>
    <mergeCell ref="I338:L338"/>
    <mergeCell ref="A340:A344"/>
    <mergeCell ref="B340:B344"/>
    <mergeCell ref="C340:C344"/>
    <mergeCell ref="D340:D344"/>
    <mergeCell ref="E340:E344"/>
    <mergeCell ref="F340:F344"/>
    <mergeCell ref="G340:G344"/>
    <mergeCell ref="H340:H344"/>
    <mergeCell ref="G332:G337"/>
    <mergeCell ref="H332:H337"/>
    <mergeCell ref="I332:L332"/>
    <mergeCell ref="A338:A339"/>
    <mergeCell ref="B338:B339"/>
    <mergeCell ref="C338:C339"/>
    <mergeCell ref="D338:D339"/>
    <mergeCell ref="E338:E339"/>
    <mergeCell ref="F338:F339"/>
    <mergeCell ref="G338:G339"/>
    <mergeCell ref="A332:A337"/>
    <mergeCell ref="B332:B337"/>
    <mergeCell ref="C332:C337"/>
    <mergeCell ref="D332:D337"/>
    <mergeCell ref="E332:E337"/>
    <mergeCell ref="F332:F337"/>
    <mergeCell ref="I320:L320"/>
    <mergeCell ref="A325:A330"/>
    <mergeCell ref="B325:B330"/>
    <mergeCell ref="C325:C330"/>
    <mergeCell ref="D325:D330"/>
    <mergeCell ref="E325:E330"/>
    <mergeCell ref="F325:F330"/>
    <mergeCell ref="G325:G330"/>
    <mergeCell ref="H325:H330"/>
    <mergeCell ref="I325:L325"/>
    <mergeCell ref="H314:H319"/>
    <mergeCell ref="I314:L314"/>
    <mergeCell ref="A320:A324"/>
    <mergeCell ref="B320:B324"/>
    <mergeCell ref="C320:C324"/>
    <mergeCell ref="D320:D324"/>
    <mergeCell ref="E320:E324"/>
    <mergeCell ref="F320:F324"/>
    <mergeCell ref="G320:G324"/>
    <mergeCell ref="H320:H324"/>
    <mergeCell ref="G310:G313"/>
    <mergeCell ref="H310:H313"/>
    <mergeCell ref="I310:L310"/>
    <mergeCell ref="A314:A319"/>
    <mergeCell ref="B314:B319"/>
    <mergeCell ref="C314:C319"/>
    <mergeCell ref="D314:D319"/>
    <mergeCell ref="E314:E319"/>
    <mergeCell ref="F314:F319"/>
    <mergeCell ref="G314:G319"/>
    <mergeCell ref="A310:A313"/>
    <mergeCell ref="B310:B313"/>
    <mergeCell ref="C310:C313"/>
    <mergeCell ref="D310:D313"/>
    <mergeCell ref="E310:E313"/>
    <mergeCell ref="F310:F313"/>
    <mergeCell ref="I303:L303"/>
    <mergeCell ref="A305:A309"/>
    <mergeCell ref="B305:B309"/>
    <mergeCell ref="C305:C309"/>
    <mergeCell ref="D305:D309"/>
    <mergeCell ref="E305:E309"/>
    <mergeCell ref="F305:F309"/>
    <mergeCell ref="G305:G309"/>
    <mergeCell ref="H305:H309"/>
    <mergeCell ref="I305:L305"/>
    <mergeCell ref="H298:H302"/>
    <mergeCell ref="I298:L298"/>
    <mergeCell ref="A303:A304"/>
    <mergeCell ref="B303:B304"/>
    <mergeCell ref="C303:C304"/>
    <mergeCell ref="D303:D304"/>
    <mergeCell ref="E303:E304"/>
    <mergeCell ref="F303:F304"/>
    <mergeCell ref="G303:G304"/>
    <mergeCell ref="H303:H304"/>
    <mergeCell ref="G291:G296"/>
    <mergeCell ref="H291:H296"/>
    <mergeCell ref="I291:L291"/>
    <mergeCell ref="A298:A302"/>
    <mergeCell ref="B298:B302"/>
    <mergeCell ref="C298:C302"/>
    <mergeCell ref="D298:D302"/>
    <mergeCell ref="E298:E302"/>
    <mergeCell ref="F298:F302"/>
    <mergeCell ref="G298:G302"/>
    <mergeCell ref="A291:A296"/>
    <mergeCell ref="B291:B296"/>
    <mergeCell ref="C291:C296"/>
    <mergeCell ref="D291:D296"/>
    <mergeCell ref="E291:E296"/>
    <mergeCell ref="F291:F296"/>
    <mergeCell ref="I287:L287"/>
    <mergeCell ref="A289:A290"/>
    <mergeCell ref="B289:B290"/>
    <mergeCell ref="C289:C290"/>
    <mergeCell ref="D289:D290"/>
    <mergeCell ref="E289:E290"/>
    <mergeCell ref="F289:F290"/>
    <mergeCell ref="G289:G290"/>
    <mergeCell ref="H289:H290"/>
    <mergeCell ref="I289:L289"/>
    <mergeCell ref="H281:H286"/>
    <mergeCell ref="I281:L281"/>
    <mergeCell ref="A287:A288"/>
    <mergeCell ref="B287:B288"/>
    <mergeCell ref="C287:C288"/>
    <mergeCell ref="D287:D288"/>
    <mergeCell ref="E287:E288"/>
    <mergeCell ref="F287:F288"/>
    <mergeCell ref="G287:G288"/>
    <mergeCell ref="H287:H288"/>
    <mergeCell ref="G279:G280"/>
    <mergeCell ref="H279:H280"/>
    <mergeCell ref="I279:L279"/>
    <mergeCell ref="A281:A286"/>
    <mergeCell ref="B281:B286"/>
    <mergeCell ref="C281:C286"/>
    <mergeCell ref="D281:D286"/>
    <mergeCell ref="E281:E286"/>
    <mergeCell ref="F281:F286"/>
    <mergeCell ref="G281:G286"/>
    <mergeCell ref="A279:A280"/>
    <mergeCell ref="B279:B280"/>
    <mergeCell ref="C279:C280"/>
    <mergeCell ref="D279:D280"/>
    <mergeCell ref="E279:E280"/>
    <mergeCell ref="F279:F280"/>
    <mergeCell ref="I271:L271"/>
    <mergeCell ref="A277:A278"/>
    <mergeCell ref="B277:B278"/>
    <mergeCell ref="C277:C278"/>
    <mergeCell ref="D277:D278"/>
    <mergeCell ref="E277:E278"/>
    <mergeCell ref="F277:F278"/>
    <mergeCell ref="G277:G278"/>
    <mergeCell ref="H277:H278"/>
    <mergeCell ref="I277:L277"/>
    <mergeCell ref="H269:H270"/>
    <mergeCell ref="I269:L269"/>
    <mergeCell ref="A271:A276"/>
    <mergeCell ref="B271:B276"/>
    <mergeCell ref="C271:C276"/>
    <mergeCell ref="D271:D276"/>
    <mergeCell ref="E271:E276"/>
    <mergeCell ref="F271:F276"/>
    <mergeCell ref="G271:G276"/>
    <mergeCell ref="H271:H276"/>
    <mergeCell ref="G263:G268"/>
    <mergeCell ref="H263:H268"/>
    <mergeCell ref="I263:L263"/>
    <mergeCell ref="A269:A270"/>
    <mergeCell ref="B269:B270"/>
    <mergeCell ref="C269:C270"/>
    <mergeCell ref="D269:D270"/>
    <mergeCell ref="E269:E270"/>
    <mergeCell ref="F269:F270"/>
    <mergeCell ref="G269:G270"/>
    <mergeCell ref="A263:A268"/>
    <mergeCell ref="B263:B268"/>
    <mergeCell ref="C263:C268"/>
    <mergeCell ref="D263:D268"/>
    <mergeCell ref="E263:E268"/>
    <mergeCell ref="F263:F268"/>
    <mergeCell ref="I254:L254"/>
    <mergeCell ref="A256:A261"/>
    <mergeCell ref="B256:B261"/>
    <mergeCell ref="C256:C261"/>
    <mergeCell ref="D256:D261"/>
    <mergeCell ref="E256:E261"/>
    <mergeCell ref="F256:F261"/>
    <mergeCell ref="G256:G261"/>
    <mergeCell ref="H256:H261"/>
    <mergeCell ref="I256:L256"/>
    <mergeCell ref="H248:H253"/>
    <mergeCell ref="I248:L248"/>
    <mergeCell ref="A254:A255"/>
    <mergeCell ref="B254:B255"/>
    <mergeCell ref="C254:C255"/>
    <mergeCell ref="D254:D255"/>
    <mergeCell ref="E254:E255"/>
    <mergeCell ref="F254:F255"/>
    <mergeCell ref="G254:G255"/>
    <mergeCell ref="H254:H255"/>
    <mergeCell ref="G242:G247"/>
    <mergeCell ref="H242:H247"/>
    <mergeCell ref="I242:L242"/>
    <mergeCell ref="A248:A253"/>
    <mergeCell ref="B248:B253"/>
    <mergeCell ref="C248:C253"/>
    <mergeCell ref="D248:D253"/>
    <mergeCell ref="E248:E253"/>
    <mergeCell ref="F248:F253"/>
    <mergeCell ref="G248:G253"/>
    <mergeCell ref="A242:A247"/>
    <mergeCell ref="B242:B247"/>
    <mergeCell ref="C242:C247"/>
    <mergeCell ref="D242:D247"/>
    <mergeCell ref="E242:E247"/>
    <mergeCell ref="F242:F247"/>
    <mergeCell ref="I227:L227"/>
    <mergeCell ref="A236:A241"/>
    <mergeCell ref="B236:B241"/>
    <mergeCell ref="C236:C241"/>
    <mergeCell ref="D236:D241"/>
    <mergeCell ref="E236:E241"/>
    <mergeCell ref="F236:F241"/>
    <mergeCell ref="G236:G241"/>
    <mergeCell ref="H236:H241"/>
    <mergeCell ref="I236:L236"/>
    <mergeCell ref="H224:H226"/>
    <mergeCell ref="I224:L224"/>
    <mergeCell ref="A227:A234"/>
    <mergeCell ref="B227:B234"/>
    <mergeCell ref="C227:C234"/>
    <mergeCell ref="D227:D234"/>
    <mergeCell ref="E227:E234"/>
    <mergeCell ref="F227:F234"/>
    <mergeCell ref="G227:G234"/>
    <mergeCell ref="H227:H234"/>
    <mergeCell ref="G218:G223"/>
    <mergeCell ref="H218:H223"/>
    <mergeCell ref="I218:L218"/>
    <mergeCell ref="A224:A226"/>
    <mergeCell ref="B224:B226"/>
    <mergeCell ref="C224:C226"/>
    <mergeCell ref="D224:D226"/>
    <mergeCell ref="E224:E226"/>
    <mergeCell ref="F224:F226"/>
    <mergeCell ref="G224:G226"/>
    <mergeCell ref="A218:A223"/>
    <mergeCell ref="B218:B223"/>
    <mergeCell ref="C218:C223"/>
    <mergeCell ref="D218:D223"/>
    <mergeCell ref="E218:E223"/>
    <mergeCell ref="F218:F223"/>
    <mergeCell ref="I203:L203"/>
    <mergeCell ref="A211:A217"/>
    <mergeCell ref="B211:B217"/>
    <mergeCell ref="C211:C217"/>
    <mergeCell ref="D211:D217"/>
    <mergeCell ref="E211:E217"/>
    <mergeCell ref="F211:F217"/>
    <mergeCell ref="G211:G217"/>
    <mergeCell ref="H211:H217"/>
    <mergeCell ref="I211:L211"/>
    <mergeCell ref="H195:H202"/>
    <mergeCell ref="I195:L195"/>
    <mergeCell ref="A203:A210"/>
    <mergeCell ref="B203:B210"/>
    <mergeCell ref="C203:C210"/>
    <mergeCell ref="D203:D210"/>
    <mergeCell ref="E203:E210"/>
    <mergeCell ref="F203:F210"/>
    <mergeCell ref="G203:G210"/>
    <mergeCell ref="H203:H210"/>
    <mergeCell ref="G187:G194"/>
    <mergeCell ref="H187:H194"/>
    <mergeCell ref="I187:L187"/>
    <mergeCell ref="A195:A202"/>
    <mergeCell ref="B195:B202"/>
    <mergeCell ref="C195:C202"/>
    <mergeCell ref="D195:D202"/>
    <mergeCell ref="E195:E202"/>
    <mergeCell ref="F195:F202"/>
    <mergeCell ref="G195:G202"/>
    <mergeCell ref="A187:A194"/>
    <mergeCell ref="B187:B194"/>
    <mergeCell ref="C187:C194"/>
    <mergeCell ref="D187:D194"/>
    <mergeCell ref="E187:E194"/>
    <mergeCell ref="F187:F194"/>
    <mergeCell ref="I171:L171"/>
    <mergeCell ref="A179:A186"/>
    <mergeCell ref="B179:B186"/>
    <mergeCell ref="C179:C186"/>
    <mergeCell ref="D179:D186"/>
    <mergeCell ref="E179:E186"/>
    <mergeCell ref="F179:F186"/>
    <mergeCell ref="G179:G186"/>
    <mergeCell ref="H179:H186"/>
    <mergeCell ref="I179:L179"/>
    <mergeCell ref="H162:H169"/>
    <mergeCell ref="I162:L162"/>
    <mergeCell ref="A171:A178"/>
    <mergeCell ref="B171:B178"/>
    <mergeCell ref="C171:C178"/>
    <mergeCell ref="D171:D178"/>
    <mergeCell ref="E171:E178"/>
    <mergeCell ref="F171:F178"/>
    <mergeCell ref="G171:G178"/>
    <mergeCell ref="H171:H178"/>
    <mergeCell ref="G157:G161"/>
    <mergeCell ref="H157:H161"/>
    <mergeCell ref="I157:L157"/>
    <mergeCell ref="A162:A169"/>
    <mergeCell ref="B162:B169"/>
    <mergeCell ref="C162:C169"/>
    <mergeCell ref="D162:D169"/>
    <mergeCell ref="E162:E169"/>
    <mergeCell ref="F162:F169"/>
    <mergeCell ref="G162:G169"/>
    <mergeCell ref="A157:A161"/>
    <mergeCell ref="B157:B161"/>
    <mergeCell ref="C157:C161"/>
    <mergeCell ref="D157:D161"/>
    <mergeCell ref="E157:E161"/>
    <mergeCell ref="F157:F161"/>
    <mergeCell ref="I143:L143"/>
    <mergeCell ref="A150:A156"/>
    <mergeCell ref="B150:B156"/>
    <mergeCell ref="C150:C156"/>
    <mergeCell ref="D150:D156"/>
    <mergeCell ref="E150:E156"/>
    <mergeCell ref="F150:F156"/>
    <mergeCell ref="G150:G156"/>
    <mergeCell ref="H150:H156"/>
    <mergeCell ref="I150:L150"/>
    <mergeCell ref="H136:H142"/>
    <mergeCell ref="I136:L136"/>
    <mergeCell ref="A143:A149"/>
    <mergeCell ref="B143:B149"/>
    <mergeCell ref="C143:C149"/>
    <mergeCell ref="D143:D149"/>
    <mergeCell ref="E143:E149"/>
    <mergeCell ref="F143:F149"/>
    <mergeCell ref="G143:G149"/>
    <mergeCell ref="H143:H149"/>
    <mergeCell ref="G128:G135"/>
    <mergeCell ref="H128:H135"/>
    <mergeCell ref="I128:L128"/>
    <mergeCell ref="A136:A142"/>
    <mergeCell ref="B136:B142"/>
    <mergeCell ref="C136:C142"/>
    <mergeCell ref="D136:D142"/>
    <mergeCell ref="E136:E142"/>
    <mergeCell ref="F136:F142"/>
    <mergeCell ref="G136:G142"/>
    <mergeCell ref="A128:A135"/>
    <mergeCell ref="B128:B135"/>
    <mergeCell ref="C128:C135"/>
    <mergeCell ref="D128:D135"/>
    <mergeCell ref="E128:E135"/>
    <mergeCell ref="F128:F135"/>
    <mergeCell ref="I112:L112"/>
    <mergeCell ref="A120:A127"/>
    <mergeCell ref="B120:B127"/>
    <mergeCell ref="C120:C127"/>
    <mergeCell ref="D120:D127"/>
    <mergeCell ref="E120:E127"/>
    <mergeCell ref="F120:F127"/>
    <mergeCell ref="G120:G127"/>
    <mergeCell ref="H120:H127"/>
    <mergeCell ref="I120:L120"/>
    <mergeCell ref="H104:H111"/>
    <mergeCell ref="I104:L104"/>
    <mergeCell ref="A112:A119"/>
    <mergeCell ref="B112:B119"/>
    <mergeCell ref="C112:C119"/>
    <mergeCell ref="D112:D119"/>
    <mergeCell ref="E112:E119"/>
    <mergeCell ref="F112:F119"/>
    <mergeCell ref="G112:G119"/>
    <mergeCell ref="H112:H119"/>
    <mergeCell ref="G96:G103"/>
    <mergeCell ref="H96:H103"/>
    <mergeCell ref="I96:L96"/>
    <mergeCell ref="A104:A111"/>
    <mergeCell ref="B104:B111"/>
    <mergeCell ref="C104:C111"/>
    <mergeCell ref="D104:D111"/>
    <mergeCell ref="E104:E111"/>
    <mergeCell ref="F104:F111"/>
    <mergeCell ref="G104:G111"/>
    <mergeCell ref="A96:A103"/>
    <mergeCell ref="B96:B103"/>
    <mergeCell ref="C96:C103"/>
    <mergeCell ref="D96:D103"/>
    <mergeCell ref="E96:E103"/>
    <mergeCell ref="F96:F103"/>
    <mergeCell ref="I80:L80"/>
    <mergeCell ref="A88:A95"/>
    <mergeCell ref="B88:B95"/>
    <mergeCell ref="C88:C95"/>
    <mergeCell ref="D88:D95"/>
    <mergeCell ref="E88:E95"/>
    <mergeCell ref="F88:F95"/>
    <mergeCell ref="G88:G95"/>
    <mergeCell ref="H88:H95"/>
    <mergeCell ref="I88:L88"/>
    <mergeCell ref="H72:H79"/>
    <mergeCell ref="I72:L72"/>
    <mergeCell ref="A80:A87"/>
    <mergeCell ref="B80:B87"/>
    <mergeCell ref="C80:C87"/>
    <mergeCell ref="D80:D87"/>
    <mergeCell ref="E80:E87"/>
    <mergeCell ref="F80:F87"/>
    <mergeCell ref="G80:G87"/>
    <mergeCell ref="H80:H87"/>
    <mergeCell ref="G63:G70"/>
    <mergeCell ref="H63:H70"/>
    <mergeCell ref="I63:L63"/>
    <mergeCell ref="A72:A79"/>
    <mergeCell ref="B72:B79"/>
    <mergeCell ref="C72:C79"/>
    <mergeCell ref="D72:D79"/>
    <mergeCell ref="E72:E79"/>
    <mergeCell ref="F72:F79"/>
    <mergeCell ref="G72:G79"/>
    <mergeCell ref="A63:A70"/>
    <mergeCell ref="B63:B70"/>
    <mergeCell ref="C63:C70"/>
    <mergeCell ref="D63:D70"/>
    <mergeCell ref="E63:E70"/>
    <mergeCell ref="F63:F70"/>
    <mergeCell ref="I52:L52"/>
    <mergeCell ref="A55:A62"/>
    <mergeCell ref="B55:B62"/>
    <mergeCell ref="C55:C62"/>
    <mergeCell ref="D55:D62"/>
    <mergeCell ref="E55:E62"/>
    <mergeCell ref="F55:F62"/>
    <mergeCell ref="G55:G62"/>
    <mergeCell ref="H55:H62"/>
    <mergeCell ref="I55:L55"/>
    <mergeCell ref="H49:H50"/>
    <mergeCell ref="I49:L49"/>
    <mergeCell ref="A52:A53"/>
    <mergeCell ref="B52:B53"/>
    <mergeCell ref="C52:C53"/>
    <mergeCell ref="D52:D53"/>
    <mergeCell ref="E52:E53"/>
    <mergeCell ref="F52:F53"/>
    <mergeCell ref="G52:G53"/>
    <mergeCell ref="H52:H53"/>
    <mergeCell ref="G47:G48"/>
    <mergeCell ref="H47:H48"/>
    <mergeCell ref="I47:L47"/>
    <mergeCell ref="A49:A50"/>
    <mergeCell ref="B49:B50"/>
    <mergeCell ref="C49:C50"/>
    <mergeCell ref="D49:D50"/>
    <mergeCell ref="E49:E50"/>
    <mergeCell ref="F49:F50"/>
    <mergeCell ref="G49:G50"/>
    <mergeCell ref="A47:A48"/>
    <mergeCell ref="B47:B48"/>
    <mergeCell ref="C47:C48"/>
    <mergeCell ref="D47:D48"/>
    <mergeCell ref="E47:E48"/>
    <mergeCell ref="F47:F48"/>
    <mergeCell ref="I42:L42"/>
    <mergeCell ref="A45:A46"/>
    <mergeCell ref="B45:B46"/>
    <mergeCell ref="C45:C46"/>
    <mergeCell ref="D45:D46"/>
    <mergeCell ref="E45:E46"/>
    <mergeCell ref="F45:F46"/>
    <mergeCell ref="G45:G46"/>
    <mergeCell ref="H45:H46"/>
    <mergeCell ref="I45:L45"/>
    <mergeCell ref="H40:H41"/>
    <mergeCell ref="I40:L40"/>
    <mergeCell ref="A42:A43"/>
    <mergeCell ref="B42:B43"/>
    <mergeCell ref="C42:C43"/>
    <mergeCell ref="D42:D43"/>
    <mergeCell ref="E42:E43"/>
    <mergeCell ref="F42:F43"/>
    <mergeCell ref="G42:G43"/>
    <mergeCell ref="H42:H43"/>
    <mergeCell ref="G38:G39"/>
    <mergeCell ref="H38:H39"/>
    <mergeCell ref="I38:L38"/>
    <mergeCell ref="A40:A41"/>
    <mergeCell ref="B40:B41"/>
    <mergeCell ref="C40:C41"/>
    <mergeCell ref="D40:D41"/>
    <mergeCell ref="E40:E41"/>
    <mergeCell ref="F40:F41"/>
    <mergeCell ref="G40:G41"/>
    <mergeCell ref="A38:A39"/>
    <mergeCell ref="B38:B39"/>
    <mergeCell ref="C38:C39"/>
    <mergeCell ref="D38:D39"/>
    <mergeCell ref="E38:E39"/>
    <mergeCell ref="F38:F39"/>
    <mergeCell ref="I34:L34"/>
    <mergeCell ref="A36:A37"/>
    <mergeCell ref="B36:B37"/>
    <mergeCell ref="C36:C37"/>
    <mergeCell ref="D36:D37"/>
    <mergeCell ref="E36:E37"/>
    <mergeCell ref="F36:F37"/>
    <mergeCell ref="G36:G37"/>
    <mergeCell ref="H36:H37"/>
    <mergeCell ref="I36:L36"/>
    <mergeCell ref="H32:H33"/>
    <mergeCell ref="I32:L32"/>
    <mergeCell ref="A34:A35"/>
    <mergeCell ref="B34:B35"/>
    <mergeCell ref="C34:C35"/>
    <mergeCell ref="D34:D35"/>
    <mergeCell ref="E34:E35"/>
    <mergeCell ref="F34:F35"/>
    <mergeCell ref="G34:G35"/>
    <mergeCell ref="H34:H35"/>
    <mergeCell ref="G30:G31"/>
    <mergeCell ref="H30:H31"/>
    <mergeCell ref="I30:L30"/>
    <mergeCell ref="A32:A33"/>
    <mergeCell ref="B32:B33"/>
    <mergeCell ref="C32:C33"/>
    <mergeCell ref="D32:D33"/>
    <mergeCell ref="E32:E33"/>
    <mergeCell ref="F32:F33"/>
    <mergeCell ref="G32:G33"/>
    <mergeCell ref="A30:A31"/>
    <mergeCell ref="B30:B31"/>
    <mergeCell ref="C30:C31"/>
    <mergeCell ref="D30:D31"/>
    <mergeCell ref="E30:E31"/>
    <mergeCell ref="F30:F31"/>
    <mergeCell ref="I26:L26"/>
    <mergeCell ref="A28:A29"/>
    <mergeCell ref="B28:B29"/>
    <mergeCell ref="C28:C29"/>
    <mergeCell ref="D28:D29"/>
    <mergeCell ref="E28:E29"/>
    <mergeCell ref="F28:F29"/>
    <mergeCell ref="G28:G29"/>
    <mergeCell ref="H28:H29"/>
    <mergeCell ref="I28:L28"/>
    <mergeCell ref="H24:H25"/>
    <mergeCell ref="I24:L24"/>
    <mergeCell ref="A26:A27"/>
    <mergeCell ref="B26:B27"/>
    <mergeCell ref="C26:C27"/>
    <mergeCell ref="D26:D27"/>
    <mergeCell ref="E26:E27"/>
    <mergeCell ref="F26:F27"/>
    <mergeCell ref="G26:G27"/>
    <mergeCell ref="H26:H27"/>
    <mergeCell ref="G4:G22"/>
    <mergeCell ref="H4:H22"/>
    <mergeCell ref="I4:L4"/>
    <mergeCell ref="A24:A25"/>
    <mergeCell ref="B24:B25"/>
    <mergeCell ref="C24:C25"/>
    <mergeCell ref="D24:D25"/>
    <mergeCell ref="E24:E25"/>
    <mergeCell ref="F24:F25"/>
    <mergeCell ref="G24:G25"/>
    <mergeCell ref="A4:A22"/>
    <mergeCell ref="B4:B22"/>
    <mergeCell ref="C4:C22"/>
    <mergeCell ref="D4:D22"/>
    <mergeCell ref="E4:E22"/>
    <mergeCell ref="F4:F22"/>
  </mergeCells>
  <hyperlinks>
    <hyperlink ref="H4" r:id="rId1" display="https://mandatarias.plataformamaisbrasil.gov.br/projeto-basico/private/index.jsf?idProposta=1343463"/>
    <hyperlink ref="H24" r:id="rId2" display="https://mandatarias.plataformamaisbrasil.gov.br/projeto-basico/private/index.jsf?idProposta=1343463"/>
    <hyperlink ref="H26" r:id="rId3" display="https://mandatarias.plataformamaisbrasil.gov.br/projeto-basico/private/index.jsf?idProposta=1343463"/>
    <hyperlink ref="H28" r:id="rId4" display="https://mandatarias.plataformamaisbrasil.gov.br/projeto-basico/private/index.jsf?idProposta=1343463"/>
    <hyperlink ref="H30" r:id="rId5" display="https://mandatarias.plataformamaisbrasil.gov.br/projeto-basico/private/index.jsf?idProposta=1343463"/>
    <hyperlink ref="H32" r:id="rId6" display="https://mandatarias.plataformamaisbrasil.gov.br/projeto-basico/private/index.jsf?idProposta=1343463"/>
    <hyperlink ref="H34" r:id="rId7" display="https://mandatarias.plataformamaisbrasil.gov.br/projeto-basico/private/index.jsf?idProposta=1343463"/>
    <hyperlink ref="H36" r:id="rId8" display="https://mandatarias.plataformamaisbrasil.gov.br/projeto-basico/private/index.jsf?idProposta=1343463"/>
    <hyperlink ref="H38" r:id="rId9" display="https://mandatarias.plataformamaisbrasil.gov.br/projeto-basico/private/index.jsf?idProposta=1343463"/>
    <hyperlink ref="H40" r:id="rId10" display="https://mandatarias.plataformamaisbrasil.gov.br/projeto-basico/private/index.jsf?idProposta=1343463"/>
    <hyperlink ref="H42" r:id="rId11" display="https://mandatarias.plataformamaisbrasil.gov.br/projeto-basico/private/index.jsf?idProposta=1343463"/>
    <hyperlink ref="H45" r:id="rId12" display="https://mandatarias.plataformamaisbrasil.gov.br/projeto-basico/private/index.jsf?idProposta=1343463"/>
    <hyperlink ref="H47" r:id="rId13" display="https://mandatarias.plataformamaisbrasil.gov.br/projeto-basico/private/index.jsf?idProposta=1343463"/>
    <hyperlink ref="H49" r:id="rId14" display="https://mandatarias.plataformamaisbrasil.gov.br/projeto-basico/private/index.jsf?idProposta=1343463"/>
    <hyperlink ref="H52" r:id="rId15" display="https://mandatarias.plataformamaisbrasil.gov.br/projeto-basico/private/index.jsf?idProposta=1343463"/>
    <hyperlink ref="H55" r:id="rId16" display="https://mandatarias.plataformamaisbrasil.gov.br/projeto-basico/private/index.jsf?idProposta=1343463"/>
    <hyperlink ref="H63" r:id="rId17" display="https://mandatarias.plataformamaisbrasil.gov.br/projeto-basico/private/index.jsf?idProposta=1343463"/>
    <hyperlink ref="H72" r:id="rId18" display="https://mandatarias.plataformamaisbrasil.gov.br/projeto-basico/private/index.jsf?idProposta=1343463"/>
    <hyperlink ref="H80" r:id="rId19" display="https://mandatarias.plataformamaisbrasil.gov.br/projeto-basico/private/index.jsf?idProposta=1343463"/>
    <hyperlink ref="H88" r:id="rId20" display="https://mandatarias.plataformamaisbrasil.gov.br/projeto-basico/private/index.jsf?idProposta=1343463"/>
    <hyperlink ref="H96" r:id="rId21" display="https://mandatarias.plataformamaisbrasil.gov.br/projeto-basico/private/index.jsf?idProposta=1343463"/>
    <hyperlink ref="H104" r:id="rId22" display="https://mandatarias.plataformamaisbrasil.gov.br/projeto-basico/private/index.jsf?idProposta=1343463"/>
    <hyperlink ref="H112" r:id="rId23" display="https://mandatarias.plataformamaisbrasil.gov.br/projeto-basico/private/index.jsf?idProposta=1343463"/>
    <hyperlink ref="H120" r:id="rId24" display="https://mandatarias.plataformamaisbrasil.gov.br/projeto-basico/private/index.jsf?idProposta=1343463"/>
    <hyperlink ref="H128" r:id="rId25" display="https://mandatarias.plataformamaisbrasil.gov.br/projeto-basico/private/index.jsf?idProposta=1343463"/>
    <hyperlink ref="H136" r:id="rId26" display="https://mandatarias.plataformamaisbrasil.gov.br/projeto-basico/private/index.jsf?idProposta=1343463"/>
    <hyperlink ref="H143" r:id="rId27" display="https://mandatarias.plataformamaisbrasil.gov.br/projeto-basico/private/index.jsf?idProposta=1343463"/>
    <hyperlink ref="H150" r:id="rId28" display="https://mandatarias.plataformamaisbrasil.gov.br/projeto-basico/private/index.jsf?idProposta=1343463"/>
    <hyperlink ref="H157" r:id="rId29" display="https://mandatarias.plataformamaisbrasil.gov.br/projeto-basico/private/index.jsf?idProposta=1343463"/>
    <hyperlink ref="H162" r:id="rId30" display="https://mandatarias.plataformamaisbrasil.gov.br/projeto-basico/private/index.jsf?idProposta=1343463"/>
    <hyperlink ref="H171" r:id="rId31" display="https://mandatarias.plataformamaisbrasil.gov.br/projeto-basico/private/index.jsf?idProposta=1343463"/>
    <hyperlink ref="H179" r:id="rId32" display="https://mandatarias.plataformamaisbrasil.gov.br/projeto-basico/private/index.jsf?idProposta=1343463"/>
    <hyperlink ref="H187" r:id="rId33" display="https://mandatarias.plataformamaisbrasil.gov.br/projeto-basico/private/index.jsf?idProposta=1343463"/>
    <hyperlink ref="H195" r:id="rId34" display="https://mandatarias.plataformamaisbrasil.gov.br/projeto-basico/private/index.jsf?idProposta=1343463"/>
    <hyperlink ref="H203" r:id="rId35" display="https://mandatarias.plataformamaisbrasil.gov.br/projeto-basico/private/index.jsf?idProposta=1343463"/>
    <hyperlink ref="H211" r:id="rId36" display="https://mandatarias.plataformamaisbrasil.gov.br/projeto-basico/private/index.jsf?idProposta=1343463"/>
    <hyperlink ref="H218" r:id="rId37" display="https://mandatarias.plataformamaisbrasil.gov.br/projeto-basico/private/index.jsf?idProposta=1343463"/>
    <hyperlink ref="H224" r:id="rId38" display="https://mandatarias.plataformamaisbrasil.gov.br/projeto-basico/private/index.jsf?idProposta=1343463"/>
    <hyperlink ref="H227" r:id="rId39" display="https://mandatarias.plataformamaisbrasil.gov.br/projeto-basico/private/index.jsf?idProposta=1343463"/>
    <hyperlink ref="H236" r:id="rId40" display="https://mandatarias.plataformamaisbrasil.gov.br/projeto-basico/private/index.jsf?idProposta=1343463"/>
    <hyperlink ref="H242" r:id="rId41" display="https://mandatarias.plataformamaisbrasil.gov.br/projeto-basico/private/index.jsf?idProposta=1343463"/>
    <hyperlink ref="H248" r:id="rId42" display="https://mandatarias.plataformamaisbrasil.gov.br/projeto-basico/private/index.jsf?idProposta=1343463"/>
    <hyperlink ref="H254" r:id="rId43" display="https://mandatarias.plataformamaisbrasil.gov.br/projeto-basico/private/index.jsf?idProposta=1343463"/>
    <hyperlink ref="H256" r:id="rId44" display="https://mandatarias.plataformamaisbrasil.gov.br/projeto-basico/private/index.jsf?idProposta=1343463"/>
    <hyperlink ref="H263" r:id="rId45" display="https://mandatarias.plataformamaisbrasil.gov.br/projeto-basico/private/index.jsf?idProposta=1343463"/>
    <hyperlink ref="H269" r:id="rId46" display="https://mandatarias.plataformamaisbrasil.gov.br/projeto-basico/private/index.jsf?idProposta=1343463"/>
    <hyperlink ref="H271" r:id="rId47" display="https://mandatarias.plataformamaisbrasil.gov.br/projeto-basico/private/index.jsf?idProposta=1343463"/>
    <hyperlink ref="H277" r:id="rId48" display="https://mandatarias.plataformamaisbrasil.gov.br/projeto-basico/private/index.jsf?idProposta=1343463"/>
    <hyperlink ref="H279" r:id="rId49" display="https://mandatarias.plataformamaisbrasil.gov.br/projeto-basico/private/index.jsf?idProposta=1343463"/>
    <hyperlink ref="H281" r:id="rId50" display="https://mandatarias.plataformamaisbrasil.gov.br/projeto-basico/private/index.jsf?idProposta=1343463"/>
    <hyperlink ref="H287" r:id="rId51" display="https://mandatarias.plataformamaisbrasil.gov.br/projeto-basico/private/index.jsf?idProposta=1343463"/>
    <hyperlink ref="H289" r:id="rId52" display="https://mandatarias.plataformamaisbrasil.gov.br/projeto-basico/private/index.jsf?idProposta=1343463"/>
    <hyperlink ref="H291" r:id="rId53" display="https://mandatarias.plataformamaisbrasil.gov.br/projeto-basico/private/index.jsf?idProposta=1343463"/>
    <hyperlink ref="H298" r:id="rId54" display="https://mandatarias.plataformamaisbrasil.gov.br/projeto-basico/private/index.jsf?idProposta=1343463"/>
    <hyperlink ref="H303" r:id="rId55" display="https://mandatarias.plataformamaisbrasil.gov.br/projeto-basico/private/index.jsf?idProposta=1343463"/>
    <hyperlink ref="H305" r:id="rId56" display="https://mandatarias.plataformamaisbrasil.gov.br/projeto-basico/private/index.jsf?idProposta=1343463"/>
    <hyperlink ref="H310" r:id="rId57" display="https://mandatarias.plataformamaisbrasil.gov.br/projeto-basico/private/index.jsf?idProposta=1343463"/>
    <hyperlink ref="H314" r:id="rId58" display="https://mandatarias.plataformamaisbrasil.gov.br/projeto-basico/private/index.jsf?idProposta=1343463"/>
    <hyperlink ref="H320" r:id="rId59" display="https://mandatarias.plataformamaisbrasil.gov.br/projeto-basico/private/index.jsf?idProposta=1343463"/>
    <hyperlink ref="H325" r:id="rId60" display="https://mandatarias.plataformamaisbrasil.gov.br/projeto-basico/private/index.jsf?idProposta=1343463"/>
    <hyperlink ref="H332" r:id="rId61" display="https://mandatarias.plataformamaisbrasil.gov.br/projeto-basico/private/index.jsf?idProposta=1343463"/>
    <hyperlink ref="H338" r:id="rId62" display="https://mandatarias.plataformamaisbrasil.gov.br/projeto-basico/private/index.jsf?idProposta=1343463"/>
    <hyperlink ref="H340" r:id="rId63" display="https://mandatarias.plataformamaisbrasil.gov.br/projeto-basico/private/index.jsf?idProposta=1343463"/>
    <hyperlink ref="H345" r:id="rId64" display="https://mandatarias.plataformamaisbrasil.gov.br/projeto-basico/private/index.jsf?idProposta=1343463"/>
    <hyperlink ref="H352" r:id="rId65" display="https://mandatarias.plataformamaisbrasil.gov.br/projeto-basico/private/index.jsf?idProposta=1343463"/>
    <hyperlink ref="H357" r:id="rId66" display="https://mandatarias.plataformamaisbrasil.gov.br/projeto-basico/private/index.jsf?idProposta=1343463"/>
    <hyperlink ref="H362" r:id="rId67" display="https://mandatarias.plataformamaisbrasil.gov.br/projeto-basico/private/index.jsf?idProposta=1343463"/>
    <hyperlink ref="H368" r:id="rId68" display="https://mandatarias.plataformamaisbrasil.gov.br/projeto-basico/private/index.jsf?idProposta=1343463"/>
    <hyperlink ref="H377" r:id="rId69" display="https://mandatarias.plataformamaisbrasil.gov.br/projeto-basico/private/index.jsf?idProposta=1343463"/>
    <hyperlink ref="H386" r:id="rId70" display="https://mandatarias.plataformamaisbrasil.gov.br/projeto-basico/private/index.jsf?idProposta=1343463"/>
    <hyperlink ref="H393" r:id="rId71" display="https://mandatarias.plataformamaisbrasil.gov.br/projeto-basico/private/index.jsf?idProposta=1343463"/>
    <hyperlink ref="H401" r:id="rId72" display="https://mandatarias.plataformamaisbrasil.gov.br/projeto-basico/private/index.jsf?idProposta=1343463"/>
    <hyperlink ref="H407" r:id="rId73" display="https://mandatarias.plataformamaisbrasil.gov.br/projeto-basico/private/index.jsf?idProposta=1343463"/>
    <hyperlink ref="H410" r:id="rId74" display="https://mandatarias.plataformamaisbrasil.gov.br/projeto-basico/private/index.jsf?idProposta=1343463"/>
    <hyperlink ref="H416" r:id="rId75" display="https://mandatarias.plataformamaisbrasil.gov.br/projeto-basico/private/index.jsf?idProposta=1343463"/>
    <hyperlink ref="H421" r:id="rId76" display="https://mandatarias.plataformamaisbrasil.gov.br/projeto-basico/private/index.jsf?idProposta=1343463"/>
    <hyperlink ref="H423" r:id="rId77" display="https://mandatarias.plataformamaisbrasil.gov.br/projeto-basico/private/index.jsf?idProposta=1343463"/>
    <hyperlink ref="H428" r:id="rId78" display="https://mandatarias.plataformamaisbrasil.gov.br/projeto-basico/private/index.jsf?idProposta=1343463"/>
    <hyperlink ref="H430" r:id="rId79" display="https://mandatarias.plataformamaisbrasil.gov.br/projeto-basico/private/index.jsf?idProposta=1343463"/>
    <hyperlink ref="H435" r:id="rId80" display="https://mandatarias.plataformamaisbrasil.gov.br/projeto-basico/private/index.jsf?idProposta=1343463"/>
    <hyperlink ref="H440" r:id="rId81" display="https://mandatarias.plataformamaisbrasil.gov.br/projeto-basico/private/index.jsf?idProposta=1343463"/>
    <hyperlink ref="H445" r:id="rId82" display="https://mandatarias.plataformamaisbrasil.gov.br/projeto-basico/private/index.jsf?idProposta=1343463"/>
    <hyperlink ref="H447" r:id="rId83" display="https://mandatarias.plataformamaisbrasil.gov.br/projeto-basico/private/index.jsf?idProposta=1343463"/>
    <hyperlink ref="H450" r:id="rId84" display="https://mandatarias.plataformamaisbrasil.gov.br/projeto-basico/private/index.jsf?idProposta=1343463"/>
    <hyperlink ref="H452" r:id="rId85" display="https://mandatarias.plataformamaisbrasil.gov.br/projeto-basico/private/index.jsf?idProposta=1343463"/>
    <hyperlink ref="H454" r:id="rId86" display="https://mandatarias.plataformamaisbrasil.gov.br/projeto-basico/private/index.jsf?idProposta=1343463"/>
    <hyperlink ref="H456" r:id="rId87" display="https://mandatarias.plataformamaisbrasil.gov.br/projeto-basico/private/index.jsf?idProposta=1343463"/>
    <hyperlink ref="H458" r:id="rId88" display="https://mandatarias.plataformamaisbrasil.gov.br/projeto-basico/private/index.jsf?idProposta=1343463"/>
    <hyperlink ref="H460" r:id="rId89" display="https://mandatarias.plataformamaisbrasil.gov.br/projeto-basico/private/index.jsf?idProposta=1343463"/>
    <hyperlink ref="H462" r:id="rId90" display="https://mandatarias.plataformamaisbrasil.gov.br/projeto-basico/private/index.jsf?idProposta=1343463"/>
    <hyperlink ref="H464" r:id="rId91" display="https://mandatarias.plataformamaisbrasil.gov.br/projeto-basico/private/index.jsf?idProposta=1343463"/>
    <hyperlink ref="H466" r:id="rId92" display="https://mandatarias.plataformamaisbrasil.gov.br/projeto-basico/private/index.jsf?idProposta=1343463"/>
    <hyperlink ref="H468" r:id="rId93" display="https://mandatarias.plataformamaisbrasil.gov.br/projeto-basico/private/index.jsf?idProposta=1343463"/>
    <hyperlink ref="H470" r:id="rId94" display="https://mandatarias.plataformamaisbrasil.gov.br/projeto-basico/private/index.jsf?idProposta=1343463"/>
    <hyperlink ref="H472" r:id="rId95" display="https://mandatarias.plataformamaisbrasil.gov.br/projeto-basico/private/index.jsf?idProposta=1343463"/>
    <hyperlink ref="H474" r:id="rId96" display="https://mandatarias.plataformamaisbrasil.gov.br/projeto-basico/private/index.jsf?idProposta=1343463"/>
    <hyperlink ref="H477" r:id="rId97" display="https://mandatarias.plataformamaisbrasil.gov.br/projeto-basico/private/index.jsf?idProposta=1343463"/>
    <hyperlink ref="H479" r:id="rId98" display="https://mandatarias.plataformamaisbrasil.gov.br/projeto-basico/private/index.jsf?idProposta=1343463"/>
    <hyperlink ref="H481" r:id="rId99" display="https://mandatarias.plataformamaisbrasil.gov.br/projeto-basico/private/index.jsf?idProposta=1343463"/>
    <hyperlink ref="H483" r:id="rId100" display="https://mandatarias.plataformamaisbrasil.gov.br/projeto-basico/private/index.jsf?idProposta=1343463"/>
    <hyperlink ref="H485" r:id="rId101" display="https://mandatarias.plataformamaisbrasil.gov.br/projeto-basico/private/index.jsf?idProposta=1343463"/>
    <hyperlink ref="H487" r:id="rId102" display="https://mandatarias.plataformamaisbrasil.gov.br/projeto-basico/private/index.jsf?idProposta=1343463"/>
    <hyperlink ref="H489" r:id="rId103" display="https://mandatarias.plataformamaisbrasil.gov.br/projeto-basico/private/index.jsf?idProposta=1343463"/>
    <hyperlink ref="H491" r:id="rId104" display="https://mandatarias.plataformamaisbrasil.gov.br/projeto-basico/private/index.jsf?idProposta=1343463"/>
    <hyperlink ref="H493" r:id="rId105" display="https://mandatarias.plataformamaisbrasil.gov.br/projeto-basico/private/index.jsf?idProposta=1343463"/>
    <hyperlink ref="H495" r:id="rId106" display="https://mandatarias.plataformamaisbrasil.gov.br/projeto-basico/private/index.jsf?idProposta=1343463"/>
    <hyperlink ref="H498" r:id="rId107" display="https://mandatarias.plataformamaisbrasil.gov.br/projeto-basico/private/index.jsf?idProposta=1343463"/>
    <hyperlink ref="H500" r:id="rId108" display="https://mandatarias.plataformamaisbrasil.gov.br/projeto-basico/private/index.jsf?idProposta=1343463"/>
    <hyperlink ref="H502" r:id="rId109" display="https://mandatarias.plataformamaisbrasil.gov.br/projeto-basico/private/index.jsf?idProposta=1343463"/>
    <hyperlink ref="H504" r:id="rId110" display="https://mandatarias.plataformamaisbrasil.gov.br/projeto-basico/private/index.jsf?idProposta=1343463"/>
    <hyperlink ref="H506" r:id="rId111" display="https://mandatarias.plataformamaisbrasil.gov.br/projeto-basico/private/index.jsf?idProposta=1343463"/>
    <hyperlink ref="H508" r:id="rId112" display="https://mandatarias.plataformamaisbrasil.gov.br/projeto-basico/private/index.jsf?idProposta=1343463"/>
    <hyperlink ref="H511" r:id="rId113" display="https://mandatarias.plataformamaisbrasil.gov.br/projeto-basico/private/index.jsf?idProposta=1343463"/>
    <hyperlink ref="H514" r:id="rId114" display="https://mandatarias.plataformamaisbrasil.gov.br/projeto-basico/private/index.jsf?idProposta=1343463"/>
    <hyperlink ref="H516" r:id="rId115" display="https://mandatarias.plataformamaisbrasil.gov.br/projeto-basico/private/index.jsf?idProposta=1343463"/>
    <hyperlink ref="H519" r:id="rId116" display="https://mandatarias.plataformamaisbrasil.gov.br/projeto-basico/private/index.jsf?idProposta=1343463"/>
    <hyperlink ref="H521" r:id="rId117" display="https://mandatarias.plataformamaisbrasil.gov.br/projeto-basico/private/index.jsf?idProposta=1343463"/>
    <hyperlink ref="H523" r:id="rId118" display="https://mandatarias.plataformamaisbrasil.gov.br/projeto-basico/private/index.jsf?idProposta=1343463"/>
    <hyperlink ref="H525" r:id="rId119" display="https://mandatarias.plataformamaisbrasil.gov.br/projeto-basico/private/index.jsf?idProposta=1343463"/>
    <hyperlink ref="H527" r:id="rId120" display="https://mandatarias.plataformamaisbrasil.gov.br/projeto-basico/private/index.jsf?idProposta=1343463"/>
    <hyperlink ref="H529" r:id="rId121" display="https://mandatarias.plataformamaisbrasil.gov.br/projeto-basico/private/index.jsf?idProposta=1343463"/>
    <hyperlink ref="H531" r:id="rId122" display="https://mandatarias.plataformamaisbrasil.gov.br/projeto-basico/private/index.jsf?idProposta=1343463"/>
    <hyperlink ref="H533" r:id="rId123" display="https://mandatarias.plataformamaisbrasil.gov.br/projeto-basico/private/index.jsf?idProposta=1343463"/>
    <hyperlink ref="H535" r:id="rId124" display="https://mandatarias.plataformamaisbrasil.gov.br/projeto-basico/private/index.jsf?idProposta=1343463"/>
    <hyperlink ref="H537" r:id="rId125" display="https://mandatarias.plataformamaisbrasil.gov.br/projeto-basico/private/index.jsf?idProposta=1343463"/>
    <hyperlink ref="H539" r:id="rId126" display="https://mandatarias.plataformamaisbrasil.gov.br/projeto-basico/private/index.jsf?idProposta=1343463"/>
    <hyperlink ref="H541" r:id="rId127" display="https://mandatarias.plataformamaisbrasil.gov.br/projeto-basico/private/index.jsf?idProposta=1343463"/>
    <hyperlink ref="H543" r:id="rId128" display="https://mandatarias.plataformamaisbrasil.gov.br/projeto-basico/private/index.jsf?idProposta=1343463"/>
    <hyperlink ref="H545" r:id="rId129" display="https://mandatarias.plataformamaisbrasil.gov.br/projeto-basico/private/index.jsf?idProposta=1343463"/>
    <hyperlink ref="H547" r:id="rId130" display="https://mandatarias.plataformamaisbrasil.gov.br/projeto-basico/private/index.jsf?idProposta=1343463"/>
    <hyperlink ref="H549" r:id="rId131" display="https://mandatarias.plataformamaisbrasil.gov.br/projeto-basico/private/index.jsf?idProposta=1343463"/>
    <hyperlink ref="H551" r:id="rId132" display="https://mandatarias.plataformamaisbrasil.gov.br/projeto-basico/private/index.jsf?idProposta=1343463"/>
    <hyperlink ref="H553" r:id="rId133" display="https://mandatarias.plataformamaisbrasil.gov.br/projeto-basico/private/index.jsf?idProposta=1343463"/>
    <hyperlink ref="H555" r:id="rId134" display="https://mandatarias.plataformamaisbrasil.gov.br/projeto-basico/private/index.jsf?idProposta=1343463"/>
    <hyperlink ref="H557" r:id="rId135" display="https://mandatarias.plataformamaisbrasil.gov.br/projeto-basico/private/index.jsf?idProposta=1343463"/>
    <hyperlink ref="H559" r:id="rId136" display="https://mandatarias.plataformamaisbrasil.gov.br/projeto-basico/private/index.jsf?idProposta=1343463"/>
    <hyperlink ref="H561" r:id="rId137" display="https://mandatarias.plataformamaisbrasil.gov.br/projeto-basico/private/index.jsf?idProposta=1343463"/>
    <hyperlink ref="H563" r:id="rId138" display="https://mandatarias.plataformamaisbrasil.gov.br/projeto-basico/private/index.jsf?idProposta=1343463"/>
    <hyperlink ref="H565" r:id="rId139" display="https://mandatarias.plataformamaisbrasil.gov.br/projeto-basico/private/index.jsf?idProposta=1343463"/>
    <hyperlink ref="H567" r:id="rId140" display="https://mandatarias.plataformamaisbrasil.gov.br/projeto-basico/private/index.jsf?idProposta=1343463"/>
    <hyperlink ref="H569" r:id="rId141" display="https://mandatarias.plataformamaisbrasil.gov.br/projeto-basico/private/index.jsf?idProposta=1343463"/>
    <hyperlink ref="H571" r:id="rId142" display="https://mandatarias.plataformamaisbrasil.gov.br/projeto-basico/private/index.jsf?idProposta=1343463"/>
    <hyperlink ref="H573" r:id="rId143" display="https://mandatarias.plataformamaisbrasil.gov.br/projeto-basico/private/index.jsf?idProposta=1343463"/>
    <hyperlink ref="H575" r:id="rId144" display="https://mandatarias.plataformamaisbrasil.gov.br/projeto-basico/private/index.jsf?idProposta=1343463"/>
    <hyperlink ref="H577" r:id="rId145" display="https://mandatarias.plataformamaisbrasil.gov.br/projeto-basico/private/index.jsf?idProposta=1343463"/>
    <hyperlink ref="H579" r:id="rId146" display="https://mandatarias.plataformamaisbrasil.gov.br/projeto-basico/private/index.jsf?idProposta=1343463"/>
    <hyperlink ref="H581" r:id="rId147" display="https://mandatarias.plataformamaisbrasil.gov.br/projeto-basico/private/index.jsf?idProposta=1343463"/>
    <hyperlink ref="H583" r:id="rId148" display="https://mandatarias.plataformamaisbrasil.gov.br/projeto-basico/private/index.jsf?idProposta=1343463"/>
    <hyperlink ref="H585" r:id="rId149" display="https://mandatarias.plataformamaisbrasil.gov.br/projeto-basico/private/index.jsf?idProposta=1343463"/>
    <hyperlink ref="H587" r:id="rId150" display="https://mandatarias.plataformamaisbrasil.gov.br/projeto-basico/private/index.jsf?idProposta=1343463"/>
    <hyperlink ref="H589" r:id="rId151" display="https://mandatarias.plataformamaisbrasil.gov.br/projeto-basico/private/index.jsf?idProposta=1343463"/>
    <hyperlink ref="H591" r:id="rId152" display="https://mandatarias.plataformamaisbrasil.gov.br/projeto-basico/private/index.jsf?idProposta=1343463"/>
    <hyperlink ref="H593" r:id="rId153" display="https://mandatarias.plataformamaisbrasil.gov.br/projeto-basico/private/index.jsf?idProposta=1343463"/>
    <hyperlink ref="H595" r:id="rId154" display="https://mandatarias.plataformamaisbrasil.gov.br/projeto-basico/private/index.jsf?idProposta=1343463"/>
    <hyperlink ref="H597" r:id="rId155" display="https://mandatarias.plataformamaisbrasil.gov.br/projeto-basico/private/index.jsf?idProposta=1343463"/>
    <hyperlink ref="H599" r:id="rId156" display="https://mandatarias.plataformamaisbrasil.gov.br/projeto-basico/private/index.jsf?idProposta=1343463"/>
    <hyperlink ref="H601" r:id="rId157" display="https://mandatarias.plataformamaisbrasil.gov.br/projeto-basico/private/index.jsf?idProposta=1343463"/>
    <hyperlink ref="H603" r:id="rId158" display="https://mandatarias.plataformamaisbrasil.gov.br/projeto-basico/private/index.jsf?idProposta=1343463"/>
    <hyperlink ref="H605" r:id="rId159" display="https://mandatarias.plataformamaisbrasil.gov.br/projeto-basico/private/index.jsf?idProposta=1343463"/>
    <hyperlink ref="H607" r:id="rId160" display="https://mandatarias.plataformamaisbrasil.gov.br/projeto-basico/private/index.jsf?idProposta=1343463"/>
    <hyperlink ref="H609" r:id="rId161" display="https://mandatarias.plataformamaisbrasil.gov.br/projeto-basico/private/index.jsf?idProposta=1343463"/>
    <hyperlink ref="H611" r:id="rId162" display="https://mandatarias.plataformamaisbrasil.gov.br/projeto-basico/private/index.jsf?idProposta=1343463"/>
    <hyperlink ref="H613" r:id="rId163" display="https://mandatarias.plataformamaisbrasil.gov.br/projeto-basico/private/index.jsf?idProposta=1343463"/>
    <hyperlink ref="H615" r:id="rId164" display="https://mandatarias.plataformamaisbrasil.gov.br/projeto-basico/private/index.jsf?idProposta=1343463"/>
    <hyperlink ref="H617" r:id="rId165" display="https://mandatarias.plataformamaisbrasil.gov.br/projeto-basico/private/index.jsf?idProposta=1343463"/>
    <hyperlink ref="H619" r:id="rId166" display="https://mandatarias.plataformamaisbrasil.gov.br/projeto-basico/private/index.jsf?idProposta=1343463"/>
    <hyperlink ref="H621" r:id="rId167" display="https://mandatarias.plataformamaisbrasil.gov.br/projeto-basico/private/index.jsf?idProposta=1343463"/>
    <hyperlink ref="H623" r:id="rId168" display="https://mandatarias.plataformamaisbrasil.gov.br/projeto-basico/private/index.jsf?idProposta=1343463"/>
    <hyperlink ref="H625" r:id="rId169" display="https://mandatarias.plataformamaisbrasil.gov.br/projeto-basico/private/index.jsf?idProposta=1343463"/>
    <hyperlink ref="H627" r:id="rId170" display="https://mandatarias.plataformamaisbrasil.gov.br/projeto-basico/private/index.jsf?idProposta=1343463"/>
    <hyperlink ref="H629" r:id="rId171" display="https://mandatarias.plataformamaisbrasil.gov.br/projeto-basico/private/index.jsf?idProposta=1343463"/>
    <hyperlink ref="H631" r:id="rId172" display="https://mandatarias.plataformamaisbrasil.gov.br/projeto-basico/private/index.jsf?idProposta=1343463"/>
    <hyperlink ref="H633" r:id="rId173" display="https://mandatarias.plataformamaisbrasil.gov.br/projeto-basico/private/index.jsf?idProposta=1343463"/>
    <hyperlink ref="H635" r:id="rId174" display="https://mandatarias.plataformamaisbrasil.gov.br/projeto-basico/private/index.jsf?idProposta=1343463"/>
    <hyperlink ref="H637" r:id="rId175" display="https://mandatarias.plataformamaisbrasil.gov.br/projeto-basico/private/index.jsf?idProposta=1343463"/>
    <hyperlink ref="H639" r:id="rId176" display="https://mandatarias.plataformamaisbrasil.gov.br/projeto-basico/private/index.jsf?idProposta=1343463"/>
    <hyperlink ref="H641" r:id="rId177" display="https://mandatarias.plataformamaisbrasil.gov.br/projeto-basico/private/index.jsf?idProposta=1343463"/>
    <hyperlink ref="H643" r:id="rId178" display="https://mandatarias.plataformamaisbrasil.gov.br/projeto-basico/private/index.jsf?idProposta=1343463"/>
    <hyperlink ref="H645" r:id="rId179" display="https://mandatarias.plataformamaisbrasil.gov.br/projeto-basico/private/index.jsf?idProposta=1343463"/>
    <hyperlink ref="H648" r:id="rId180" display="https://mandatarias.plataformamaisbrasil.gov.br/projeto-basico/private/index.jsf?idProposta=1343463"/>
    <hyperlink ref="H650" r:id="rId181" display="https://mandatarias.plataformamaisbrasil.gov.br/projeto-basico/private/index.jsf?idProposta=1343463"/>
    <hyperlink ref="H652" r:id="rId182" display="https://mandatarias.plataformamaisbrasil.gov.br/projeto-basico/private/index.jsf?idProposta=1343463"/>
    <hyperlink ref="H654" r:id="rId183" display="https://mandatarias.plataformamaisbrasil.gov.br/projeto-basico/private/index.jsf?idProposta=1343463"/>
    <hyperlink ref="H656" r:id="rId184" display="https://mandatarias.plataformamaisbrasil.gov.br/projeto-basico/private/index.jsf?idProposta=1343463"/>
    <hyperlink ref="H658" r:id="rId185" display="https://mandatarias.plataformamaisbrasil.gov.br/projeto-basico/private/index.jsf?idProposta=1343463"/>
    <hyperlink ref="H660" r:id="rId186" display="https://mandatarias.plataformamaisbrasil.gov.br/projeto-basico/private/index.jsf?idProposta=1343463"/>
    <hyperlink ref="H662" r:id="rId187" display="https://mandatarias.plataformamaisbrasil.gov.br/projeto-basico/private/index.jsf?idProposta=1343463"/>
    <hyperlink ref="H665" r:id="rId188" display="https://mandatarias.plataformamaisbrasil.gov.br/projeto-basico/private/index.jsf?idProposta=1343463"/>
    <hyperlink ref="H667" r:id="rId189" display="https://mandatarias.plataformamaisbrasil.gov.br/projeto-basico/private/index.jsf?idProposta=1343463"/>
    <hyperlink ref="H669" r:id="rId190" display="https://mandatarias.plataformamaisbrasil.gov.br/projeto-basico/private/index.jsf?idProposta=1343463"/>
    <hyperlink ref="H671" r:id="rId191" display="https://mandatarias.plataformamaisbrasil.gov.br/projeto-basico/private/index.jsf?idProposta=1343463"/>
    <hyperlink ref="H673" r:id="rId192" display="https://mandatarias.plataformamaisbrasil.gov.br/projeto-basico/private/index.jsf?idProposta=1343463"/>
    <hyperlink ref="H675" r:id="rId193" display="https://mandatarias.plataformamaisbrasil.gov.br/projeto-basico/private/index.jsf?idProposta=1343463"/>
    <hyperlink ref="H677" r:id="rId194" display="https://mandatarias.plataformamaisbrasil.gov.br/projeto-basico/private/index.jsf?idProposta=1343463"/>
    <hyperlink ref="H679" r:id="rId195" display="https://mandatarias.plataformamaisbrasil.gov.br/projeto-basico/private/index.jsf?idProposta=1343463"/>
    <hyperlink ref="H681" r:id="rId196" display="https://mandatarias.plataformamaisbrasil.gov.br/projeto-basico/private/index.jsf?idProposta=1343463"/>
    <hyperlink ref="H683" r:id="rId197" display="https://mandatarias.plataformamaisbrasil.gov.br/projeto-basico/private/index.jsf?idProposta=1343463"/>
    <hyperlink ref="H685" r:id="rId198" display="https://mandatarias.plataformamaisbrasil.gov.br/projeto-basico/private/index.jsf?idProposta=1343463"/>
    <hyperlink ref="H687" r:id="rId199" display="https://mandatarias.plataformamaisbrasil.gov.br/projeto-basico/private/index.jsf?idProposta=1343463"/>
    <hyperlink ref="H689" r:id="rId200" display="https://mandatarias.plataformamaisbrasil.gov.br/projeto-basico/private/index.jsf?idProposta=1343463"/>
    <hyperlink ref="H691" r:id="rId201" display="https://mandatarias.plataformamaisbrasil.gov.br/projeto-basico/private/index.jsf?idProposta=1343463"/>
    <hyperlink ref="H693" r:id="rId202" display="https://mandatarias.plataformamaisbrasil.gov.br/projeto-basico/private/index.jsf?idProposta=1343463"/>
    <hyperlink ref="H695" r:id="rId203" display="https://mandatarias.plataformamaisbrasil.gov.br/projeto-basico/private/index.jsf?idProposta=1343463"/>
    <hyperlink ref="H697" r:id="rId204" display="https://mandatarias.plataformamaisbrasil.gov.br/projeto-basico/private/index.jsf?idProposta=1343463"/>
    <hyperlink ref="H699" r:id="rId205" display="https://mandatarias.plataformamaisbrasil.gov.br/projeto-basico/private/index.jsf?idProposta=1343463"/>
    <hyperlink ref="H701" r:id="rId206" display="https://mandatarias.plataformamaisbrasil.gov.br/projeto-basico/private/index.jsf?idProposta=1343463"/>
    <hyperlink ref="H703" r:id="rId207" display="https://mandatarias.plataformamaisbrasil.gov.br/projeto-basico/private/index.jsf?idProposta=1343463"/>
    <hyperlink ref="H705" r:id="rId208" display="https://mandatarias.plataformamaisbrasil.gov.br/projeto-basico/private/index.jsf?idProposta=1343463"/>
    <hyperlink ref="H707" r:id="rId209" display="https://mandatarias.plataformamaisbrasil.gov.br/projeto-basico/private/index.jsf?idProposta=1343463"/>
    <hyperlink ref="H709" r:id="rId210" display="https://mandatarias.plataformamaisbrasil.gov.br/projeto-basico/private/index.jsf?idProposta=1343463"/>
    <hyperlink ref="H711" r:id="rId211" display="https://mandatarias.plataformamaisbrasil.gov.br/projeto-basico/private/index.jsf?idProposta=1343463"/>
    <hyperlink ref="H713" r:id="rId212" display="https://mandatarias.plataformamaisbrasil.gov.br/projeto-basico/private/index.jsf?idProposta=1343463"/>
    <hyperlink ref="H715" r:id="rId213" display="https://mandatarias.plataformamaisbrasil.gov.br/projeto-basico/private/index.jsf?idProposta=1343463"/>
    <hyperlink ref="H717" r:id="rId214" display="https://mandatarias.plataformamaisbrasil.gov.br/projeto-basico/private/index.jsf?idProposta=1343463"/>
    <hyperlink ref="H719" r:id="rId215" display="https://mandatarias.plataformamaisbrasil.gov.br/projeto-basico/private/index.jsf?idProposta=1343463"/>
    <hyperlink ref="H721" r:id="rId216" display="https://mandatarias.plataformamaisbrasil.gov.br/projeto-basico/private/index.jsf?idProposta=1343463"/>
    <hyperlink ref="H723" r:id="rId217" display="https://mandatarias.plataformamaisbrasil.gov.br/projeto-basico/private/index.jsf?idProposta=1343463"/>
    <hyperlink ref="H725" r:id="rId218" display="https://mandatarias.plataformamaisbrasil.gov.br/projeto-basico/private/index.jsf?idProposta=1343463"/>
    <hyperlink ref="H727" r:id="rId219" display="https://mandatarias.plataformamaisbrasil.gov.br/projeto-basico/private/index.jsf?idProposta=1343463"/>
    <hyperlink ref="H729" r:id="rId220" display="https://mandatarias.plataformamaisbrasil.gov.br/projeto-basico/private/index.jsf?idProposta=1343463"/>
    <hyperlink ref="H731" r:id="rId221" display="https://mandatarias.plataformamaisbrasil.gov.br/projeto-basico/private/index.jsf?idProposta=1343463"/>
    <hyperlink ref="H734" r:id="rId222" display="https://mandatarias.plataformamaisbrasil.gov.br/projeto-basico/private/index.jsf?idProposta=1343463"/>
    <hyperlink ref="H738" r:id="rId223" display="https://mandatarias.plataformamaisbrasil.gov.br/projeto-basico/private/index.jsf?idProposta=1343463"/>
    <hyperlink ref="H743" r:id="rId224" display="https://mandatarias.plataformamaisbrasil.gov.br/projeto-basico/private/index.jsf?idProposta=1343463"/>
    <hyperlink ref="H749" r:id="rId225" display="https://mandatarias.plataformamaisbrasil.gov.br/projeto-basico/private/index.jsf?idProposta=1343463"/>
    <hyperlink ref="H754" r:id="rId226" display="https://mandatarias.plataformamaisbrasil.gov.br/projeto-basico/private/index.jsf?idProposta=1343463"/>
    <hyperlink ref="H760" r:id="rId227" display="https://mandatarias.plataformamaisbrasil.gov.br/projeto-basico/private/index.jsf?idProposta=1343463"/>
    <hyperlink ref="H765" r:id="rId228" display="https://mandatarias.plataformamaisbrasil.gov.br/projeto-basico/private/index.jsf?idProposta=1343463"/>
    <hyperlink ref="H773" r:id="rId229" display="https://mandatarias.plataformamaisbrasil.gov.br/projeto-basico/private/index.jsf?idProposta=1343463"/>
    <hyperlink ref="H777" r:id="rId230" display="https://mandatarias.plataformamaisbrasil.gov.br/projeto-basico/private/index.jsf?idProposta=1343463"/>
    <hyperlink ref="H781" r:id="rId231" display="https://mandatarias.plataformamaisbrasil.gov.br/projeto-basico/private/index.jsf?idProposta=1343463"/>
    <hyperlink ref="H784" r:id="rId232" display="https://mandatarias.plataformamaisbrasil.gov.br/projeto-basico/private/index.jsf?idProposta=1343463"/>
    <hyperlink ref="H792" r:id="rId233" display="https://mandatarias.plataformamaisbrasil.gov.br/projeto-basico/private/index.jsf?idProposta=1343463"/>
    <hyperlink ref="H799" r:id="rId234" display="https://mandatarias.plataformamaisbrasil.gov.br/projeto-basico/private/index.jsf?idProposta=1343463"/>
    <hyperlink ref="H802" r:id="rId235" display="https://mandatarias.plataformamaisbrasil.gov.br/projeto-basico/private/index.jsf?idProposta=1343463"/>
    <hyperlink ref="H806" r:id="rId236" display="https://mandatarias.plataformamaisbrasil.gov.br/projeto-basico/private/index.jsf?idProposta=1343463"/>
    <hyperlink ref="H809" r:id="rId237" display="https://mandatarias.plataformamaisbrasil.gov.br/projeto-basico/private/index.jsf?idProposta=1343463"/>
    <hyperlink ref="H811" r:id="rId238" display="https://mandatarias.plataformamaisbrasil.gov.br/projeto-basico/private/index.jsf?idProposta=1343463"/>
    <hyperlink ref="H814" r:id="rId239" display="https://mandatarias.plataformamaisbrasil.gov.br/projeto-basico/private/index.jsf?idProposta=1343463"/>
    <hyperlink ref="H823" r:id="rId240" display="https://mandatarias.plataformamaisbrasil.gov.br/projeto-basico/private/index.jsf?idProposta=1343463"/>
    <hyperlink ref="H826" r:id="rId241" display="https://mandatarias.plataformamaisbrasil.gov.br/projeto-basico/private/index.jsf?idProposta=1343463"/>
    <hyperlink ref="H829" r:id="rId242" display="https://mandatarias.plataformamaisbrasil.gov.br/projeto-basico/private/index.jsf?idProposta=1343463"/>
    <hyperlink ref="H832" r:id="rId243" display="https://mandatarias.plataformamaisbrasil.gov.br/projeto-basico/private/index.jsf?idProposta=1343463"/>
    <hyperlink ref="H834" r:id="rId244" display="https://mandatarias.plataformamaisbrasil.gov.br/projeto-basico/private/index.jsf?idProposta=1343463"/>
    <hyperlink ref="H836" r:id="rId245" display="https://mandatarias.plataformamaisbrasil.gov.br/projeto-basico/private/index.jsf?idProposta=1343463"/>
    <hyperlink ref="H838" r:id="rId246" display="https://mandatarias.plataformamaisbrasil.gov.br/projeto-basico/private/index.jsf?idProposta=1343463"/>
    <hyperlink ref="H841" r:id="rId247" display="https://mandatarias.plataformamaisbrasil.gov.br/projeto-basico/private/index.jsf?idProposta=1343463"/>
    <hyperlink ref="H846" r:id="rId248" display="https://mandatarias.plataformamaisbrasil.gov.br/projeto-basico/private/index.jsf?idProposta=1343463"/>
    <hyperlink ref="H851" r:id="rId249" display="https://mandatarias.plataformamaisbrasil.gov.br/projeto-basico/private/index.jsf?idProposta=1343463"/>
    <hyperlink ref="H857" r:id="rId250" display="https://mandatarias.plataformamaisbrasil.gov.br/projeto-basico/private/index.jsf?idProposta=1343463"/>
    <hyperlink ref="H862" r:id="rId251" display="https://mandatarias.plataformamaisbrasil.gov.br/projeto-basico/private/index.jsf?idProposta=1343463"/>
    <hyperlink ref="H865" r:id="rId252" display="https://mandatarias.plataformamaisbrasil.gov.br/projeto-basico/private/index.jsf?idProposta=1343463"/>
    <hyperlink ref="H868" r:id="rId253" display="https://mandatarias.plataformamaisbrasil.gov.br/projeto-basico/private/index.jsf?idProposta=1343463"/>
    <hyperlink ref="H870" r:id="rId254" display="https://mandatarias.plataformamaisbrasil.gov.br/projeto-basico/private/index.jsf?idProposta=1343463"/>
    <hyperlink ref="H875" r:id="rId255" display="https://mandatarias.plataformamaisbrasil.gov.br/projeto-basico/private/index.jsf?idProposta=1343463"/>
    <hyperlink ref="H879" r:id="rId256" display="https://mandatarias.plataformamaisbrasil.gov.br/projeto-basico/private/index.jsf?idProposta=1343463"/>
    <hyperlink ref="H884" r:id="rId257" display="https://mandatarias.plataformamaisbrasil.gov.br/projeto-basico/private/index.jsf?idProposta=1343463"/>
    <hyperlink ref="H892" r:id="rId258" display="https://mandatarias.plataformamaisbrasil.gov.br/projeto-basico/private/index.jsf?idProposta=1343463"/>
    <hyperlink ref="H898" r:id="rId259" display="https://mandatarias.plataformamaisbrasil.gov.br/projeto-basico/private/index.jsf?idProposta=1343463"/>
    <hyperlink ref="H900" r:id="rId260" display="https://mandatarias.plataformamaisbrasil.gov.br/projeto-basico/private/index.jsf?idProposta=1343463"/>
    <hyperlink ref="H903" r:id="rId261" display="https://mandatarias.plataformamaisbrasil.gov.br/projeto-basico/private/index.jsf?idProposta=1343463"/>
    <hyperlink ref="H906" r:id="rId262" display="https://mandatarias.plataformamaisbrasil.gov.br/projeto-basico/private/index.jsf?idProposta=1343463"/>
    <hyperlink ref="H910" r:id="rId263" display="https://mandatarias.plataformamaisbrasil.gov.br/projeto-basico/private/index.jsf?idProposta=1343463"/>
    <hyperlink ref="H914" r:id="rId264" display="https://mandatarias.plataformamaisbrasil.gov.br/projeto-basico/private/index.jsf?idProposta=1343463"/>
    <hyperlink ref="H916" r:id="rId265" display="https://mandatarias.plataformamaisbrasil.gov.br/projeto-basico/private/index.jsf?idProposta=1343463"/>
    <hyperlink ref="H920" r:id="rId266" display="https://mandatarias.plataformamaisbrasil.gov.br/projeto-basico/private/index.jsf?idProposta=1343463"/>
    <hyperlink ref="H924" r:id="rId267" display="https://mandatarias.plataformamaisbrasil.gov.br/projeto-basico/private/index.jsf?idProposta=1343463"/>
    <hyperlink ref="H926" r:id="rId268" display="https://mandatarias.plataformamaisbrasil.gov.br/projeto-basico/private/index.jsf?idProposta=1343463"/>
    <hyperlink ref="H928" r:id="rId269" display="https://mandatarias.plataformamaisbrasil.gov.br/projeto-basico/private/index.jsf?idProposta=1343463"/>
    <hyperlink ref="H932" r:id="rId270" display="https://mandatarias.plataformamaisbrasil.gov.br/projeto-basico/private/index.jsf?idProposta=1343463"/>
    <hyperlink ref="H935" r:id="rId271" display="https://mandatarias.plataformamaisbrasil.gov.br/projeto-basico/private/index.jsf?idProposta=1343463"/>
    <hyperlink ref="H937" r:id="rId272" display="https://mandatarias.plataformamaisbrasil.gov.br/projeto-basico/private/index.jsf?idProposta=1343463"/>
    <hyperlink ref="H939" r:id="rId273" display="https://mandatarias.plataformamaisbrasil.gov.br/projeto-basico/private/index.jsf?idProposta=1343463"/>
    <hyperlink ref="H943" r:id="rId274" display="https://mandatarias.plataformamaisbrasil.gov.br/projeto-basico/private/index.jsf?idProposta=1343463"/>
    <hyperlink ref="H947" r:id="rId275" display="https://mandatarias.plataformamaisbrasil.gov.br/projeto-basico/private/index.jsf?idProposta=1343463"/>
    <hyperlink ref="H951" r:id="rId276" display="https://mandatarias.plataformamaisbrasil.gov.br/projeto-basico/private/index.jsf?idProposta=1343463"/>
    <hyperlink ref="H954" r:id="rId277" display="https://mandatarias.plataformamaisbrasil.gov.br/projeto-basico/private/index.jsf?idProposta=1343463"/>
    <hyperlink ref="H958" r:id="rId278" display="https://mandatarias.plataformamaisbrasil.gov.br/projeto-basico/private/index.jsf?idProposta=1343463"/>
    <hyperlink ref="H962" r:id="rId279" display="https://mandatarias.plataformamaisbrasil.gov.br/projeto-basico/private/index.jsf?idProposta=1343463"/>
    <hyperlink ref="H965" r:id="rId280" display="https://mandatarias.plataformamaisbrasil.gov.br/projeto-basico/private/index.jsf?idProposta=1343463"/>
    <hyperlink ref="H969" r:id="rId281" display="https://mandatarias.plataformamaisbrasil.gov.br/projeto-basico/private/index.jsf?idProposta=1343463"/>
    <hyperlink ref="H973" r:id="rId282" display="https://mandatarias.plataformamaisbrasil.gov.br/projeto-basico/private/index.jsf?idProposta=1343463"/>
    <hyperlink ref="H978" r:id="rId283" display="https://mandatarias.plataformamaisbrasil.gov.br/projeto-basico/private/index.jsf?idProposta=1343463"/>
    <hyperlink ref="H984" r:id="rId284" display="https://mandatarias.plataformamaisbrasil.gov.br/projeto-basico/private/index.jsf?idProposta=1343463"/>
    <hyperlink ref="H989" r:id="rId285" display="https://mandatarias.plataformamaisbrasil.gov.br/projeto-basico/private/index.jsf?idProposta=1343463"/>
    <hyperlink ref="H994" r:id="rId286" display="https://mandatarias.plataformamaisbrasil.gov.br/projeto-basico/private/index.jsf?idProposta=1343463"/>
    <hyperlink ref="H1001" r:id="rId287" display="https://mandatarias.plataformamaisbrasil.gov.br/projeto-basico/private/index.jsf?idProposta=1343463"/>
    <hyperlink ref="H1005" r:id="rId288" display="https://mandatarias.plataformamaisbrasil.gov.br/projeto-basico/private/index.jsf?idProposta=1343463"/>
    <hyperlink ref="H1009" r:id="rId289" display="https://mandatarias.plataformamaisbrasil.gov.br/projeto-basico/private/index.jsf?idProposta=1343463"/>
    <hyperlink ref="H1014" r:id="rId290" display="https://mandatarias.plataformamaisbrasil.gov.br/projeto-basico/private/index.jsf?idProposta=1343463"/>
    <hyperlink ref="H1019" r:id="rId291" display="https://mandatarias.plataformamaisbrasil.gov.br/projeto-basico/private/index.jsf?idProposta=1343463"/>
  </hyperlinks>
  <printOptions horizontalCentered="1"/>
  <pageMargins left="0.51181102362204722" right="0.51181102362204722" top="0.39370078740157483" bottom="0.39370078740157483" header="0.31496062992125984" footer="0.31496062992125984"/>
  <pageSetup paperSize="9" scale="55" orientation="landscape" r:id="rId292"/>
</worksheet>
</file>

<file path=xl/worksheets/sheet3.xml><?xml version="1.0" encoding="utf-8"?>
<worksheet xmlns="http://schemas.openxmlformats.org/spreadsheetml/2006/main" xmlns:r="http://schemas.openxmlformats.org/officeDocument/2006/relationships">
  <dimension ref="A1:F233"/>
  <sheetViews>
    <sheetView workbookViewId="0">
      <selection activeCell="D247" sqref="D247"/>
    </sheetView>
  </sheetViews>
  <sheetFormatPr defaultRowHeight="15"/>
  <cols>
    <col min="1" max="1" width="8.28515625" bestFit="1" customWidth="1"/>
    <col min="2" max="2" width="46.28515625" customWidth="1"/>
    <col min="3" max="3" width="26.7109375" customWidth="1"/>
    <col min="4" max="4" width="20.5703125" customWidth="1"/>
    <col min="5" max="5" width="28.42578125" customWidth="1"/>
  </cols>
  <sheetData>
    <row r="1" spans="1:5" ht="15.75">
      <c r="A1" s="114" t="s">
        <v>936</v>
      </c>
      <c r="B1" s="114"/>
      <c r="C1" s="114"/>
      <c r="D1" s="114"/>
      <c r="E1" s="114"/>
    </row>
    <row r="2" spans="1:5" ht="90">
      <c r="A2" s="15" t="s">
        <v>932</v>
      </c>
      <c r="B2" s="15" t="s">
        <v>933</v>
      </c>
      <c r="C2" s="15" t="s">
        <v>934</v>
      </c>
      <c r="D2" s="15" t="s">
        <v>897</v>
      </c>
      <c r="E2" s="15" t="s">
        <v>935</v>
      </c>
    </row>
    <row r="3" spans="1:5">
      <c r="A3" s="96">
        <v>1</v>
      </c>
      <c r="B3" s="93" t="s">
        <v>11</v>
      </c>
      <c r="C3" s="98"/>
      <c r="D3" s="98"/>
      <c r="E3" s="98"/>
    </row>
    <row r="4" spans="1:5">
      <c r="A4" s="96"/>
      <c r="B4" s="93"/>
      <c r="C4" s="77">
        <v>10</v>
      </c>
      <c r="D4" s="75" t="s">
        <v>899</v>
      </c>
      <c r="E4" s="108">
        <v>1</v>
      </c>
    </row>
    <row r="5" spans="1:5">
      <c r="A5" s="96"/>
      <c r="B5" s="93"/>
      <c r="C5" s="77">
        <v>11</v>
      </c>
      <c r="D5" s="75" t="s">
        <v>900</v>
      </c>
      <c r="E5" s="108">
        <v>2</v>
      </c>
    </row>
    <row r="6" spans="1:5">
      <c r="A6" s="96"/>
      <c r="B6" s="93"/>
      <c r="C6" s="77">
        <v>12</v>
      </c>
      <c r="D6" s="75" t="s">
        <v>901</v>
      </c>
      <c r="E6" s="108">
        <v>3</v>
      </c>
    </row>
    <row r="7" spans="1:5">
      <c r="A7" s="96"/>
      <c r="B7" s="93"/>
      <c r="C7" s="77">
        <v>13</v>
      </c>
      <c r="D7" s="75" t="s">
        <v>902</v>
      </c>
      <c r="E7" s="108">
        <v>4</v>
      </c>
    </row>
    <row r="8" spans="1:5">
      <c r="A8" s="96"/>
      <c r="B8" s="93"/>
      <c r="C8" s="77">
        <v>14</v>
      </c>
      <c r="D8" s="75" t="s">
        <v>903</v>
      </c>
      <c r="E8" s="108">
        <v>5</v>
      </c>
    </row>
    <row r="9" spans="1:5">
      <c r="A9" s="96"/>
      <c r="B9" s="93"/>
      <c r="C9" s="77">
        <v>15</v>
      </c>
      <c r="D9" s="75" t="s">
        <v>904</v>
      </c>
      <c r="E9" s="108">
        <v>6</v>
      </c>
    </row>
    <row r="10" spans="1:5">
      <c r="A10" s="96"/>
      <c r="B10" s="93"/>
      <c r="C10" s="77">
        <v>16</v>
      </c>
      <c r="D10" s="75" t="s">
        <v>905</v>
      </c>
      <c r="E10" s="108">
        <v>7</v>
      </c>
    </row>
    <row r="11" spans="1:5">
      <c r="A11" s="96"/>
      <c r="B11" s="93"/>
      <c r="C11" s="77">
        <v>17</v>
      </c>
      <c r="D11" s="75" t="s">
        <v>906</v>
      </c>
      <c r="E11" s="108">
        <v>8</v>
      </c>
    </row>
    <row r="12" spans="1:5">
      <c r="A12" s="96"/>
      <c r="B12" s="93"/>
      <c r="C12" s="77">
        <v>18</v>
      </c>
      <c r="D12" s="75" t="s">
        <v>907</v>
      </c>
      <c r="E12" s="108">
        <v>9</v>
      </c>
    </row>
    <row r="13" spans="1:5">
      <c r="A13" s="96"/>
      <c r="B13" s="93"/>
      <c r="C13" s="77">
        <v>19</v>
      </c>
      <c r="D13" s="75" t="s">
        <v>908</v>
      </c>
      <c r="E13" s="108">
        <v>10</v>
      </c>
    </row>
    <row r="14" spans="1:5">
      <c r="A14" s="96"/>
      <c r="B14" s="93"/>
      <c r="C14" s="77">
        <v>20</v>
      </c>
      <c r="D14" s="75" t="s">
        <v>909</v>
      </c>
      <c r="E14" s="108">
        <v>11</v>
      </c>
    </row>
    <row r="15" spans="1:5">
      <c r="A15" s="96"/>
      <c r="B15" s="93"/>
      <c r="C15" s="77">
        <v>21</v>
      </c>
      <c r="D15" s="75" t="s">
        <v>910</v>
      </c>
      <c r="E15" s="108">
        <v>12</v>
      </c>
    </row>
    <row r="16" spans="1:5">
      <c r="A16" s="96"/>
      <c r="B16" s="93"/>
      <c r="C16" s="77">
        <v>22</v>
      </c>
      <c r="D16" s="75" t="s">
        <v>911</v>
      </c>
      <c r="E16" s="108">
        <v>13</v>
      </c>
    </row>
    <row r="17" spans="1:5">
      <c r="A17" s="96"/>
      <c r="B17" s="93"/>
      <c r="C17" s="77">
        <v>23</v>
      </c>
      <c r="D17" s="75" t="s">
        <v>912</v>
      </c>
      <c r="E17" s="108">
        <v>14</v>
      </c>
    </row>
    <row r="18" spans="1:5">
      <c r="A18" s="96"/>
      <c r="B18" s="93"/>
      <c r="C18" s="77">
        <v>24</v>
      </c>
      <c r="D18" s="75" t="s">
        <v>913</v>
      </c>
      <c r="E18" s="108">
        <v>15</v>
      </c>
    </row>
    <row r="19" spans="1:5">
      <c r="A19" s="96"/>
      <c r="B19" s="93"/>
      <c r="C19" s="77">
        <v>25</v>
      </c>
      <c r="D19" s="75" t="s">
        <v>914</v>
      </c>
      <c r="E19" s="108">
        <v>16</v>
      </c>
    </row>
    <row r="20" spans="1:5">
      <c r="A20" s="96"/>
      <c r="B20" s="93"/>
      <c r="C20" s="77">
        <v>26</v>
      </c>
      <c r="D20" s="75" t="s">
        <v>915</v>
      </c>
      <c r="E20" s="108">
        <v>17</v>
      </c>
    </row>
    <row r="21" spans="1:5">
      <c r="A21" s="96"/>
      <c r="B21" s="93"/>
      <c r="C21" s="77">
        <v>27</v>
      </c>
      <c r="D21" s="75" t="s">
        <v>916</v>
      </c>
      <c r="E21" s="108">
        <v>18</v>
      </c>
    </row>
    <row r="22" spans="1:5">
      <c r="A22" s="95">
        <v>2</v>
      </c>
      <c r="B22" s="94" t="s">
        <v>15</v>
      </c>
      <c r="C22" s="104"/>
      <c r="D22" s="104"/>
      <c r="E22" s="104"/>
    </row>
    <row r="23" spans="1:5">
      <c r="A23" s="95"/>
      <c r="B23" s="94"/>
      <c r="C23" s="78">
        <v>1</v>
      </c>
      <c r="D23" s="76" t="s">
        <v>917</v>
      </c>
      <c r="E23" s="105">
        <v>1</v>
      </c>
    </row>
    <row r="24" spans="1:5">
      <c r="A24" s="96">
        <v>3</v>
      </c>
      <c r="B24" s="93" t="s">
        <v>45</v>
      </c>
      <c r="C24" s="98"/>
      <c r="D24" s="98"/>
      <c r="E24" s="98"/>
    </row>
    <row r="25" spans="1:5">
      <c r="A25" s="96"/>
      <c r="B25" s="93"/>
      <c r="C25" s="77">
        <v>1</v>
      </c>
      <c r="D25" s="75" t="s">
        <v>917</v>
      </c>
      <c r="E25" s="108">
        <v>1</v>
      </c>
    </row>
    <row r="26" spans="1:5">
      <c r="A26" s="95">
        <v>4</v>
      </c>
      <c r="B26" s="94" t="s">
        <v>918</v>
      </c>
      <c r="C26" s="104"/>
      <c r="D26" s="104"/>
      <c r="E26" s="104"/>
    </row>
    <row r="27" spans="1:5">
      <c r="A27" s="95"/>
      <c r="B27" s="94"/>
      <c r="C27" s="78">
        <v>1</v>
      </c>
      <c r="D27" s="76" t="s">
        <v>917</v>
      </c>
      <c r="E27" s="105">
        <v>2</v>
      </c>
    </row>
    <row r="28" spans="1:5">
      <c r="A28" s="96">
        <v>5</v>
      </c>
      <c r="B28" s="93" t="s">
        <v>62</v>
      </c>
      <c r="C28" s="98"/>
      <c r="D28" s="98"/>
      <c r="E28" s="98"/>
    </row>
    <row r="29" spans="1:5">
      <c r="A29" s="96"/>
      <c r="B29" s="93"/>
      <c r="C29" s="77">
        <v>2</v>
      </c>
      <c r="D29" s="75" t="s">
        <v>919</v>
      </c>
      <c r="E29" s="108">
        <v>3</v>
      </c>
    </row>
    <row r="30" spans="1:5">
      <c r="A30" s="96"/>
      <c r="B30" s="93"/>
      <c r="C30" s="77">
        <v>3</v>
      </c>
      <c r="D30" s="75" t="s">
        <v>920</v>
      </c>
      <c r="E30" s="108">
        <v>3</v>
      </c>
    </row>
    <row r="31" spans="1:5">
      <c r="A31" s="96"/>
      <c r="B31" s="93"/>
      <c r="C31" s="77">
        <v>4</v>
      </c>
      <c r="D31" s="75" t="s">
        <v>921</v>
      </c>
      <c r="E31" s="108">
        <v>3</v>
      </c>
    </row>
    <row r="32" spans="1:5">
      <c r="A32" s="96"/>
      <c r="B32" s="93"/>
      <c r="C32" s="77">
        <v>5</v>
      </c>
      <c r="D32" s="75" t="s">
        <v>922</v>
      </c>
      <c r="E32" s="108">
        <v>2</v>
      </c>
    </row>
    <row r="33" spans="1:5">
      <c r="A33" s="96"/>
      <c r="B33" s="93"/>
      <c r="C33" s="77">
        <v>6</v>
      </c>
      <c r="D33" s="75" t="s">
        <v>923</v>
      </c>
      <c r="E33" s="108">
        <v>2</v>
      </c>
    </row>
    <row r="34" spans="1:5">
      <c r="A34" s="96"/>
      <c r="B34" s="93"/>
      <c r="C34" s="77">
        <v>7</v>
      </c>
      <c r="D34" s="75" t="s">
        <v>924</v>
      </c>
      <c r="E34" s="108">
        <v>2</v>
      </c>
    </row>
    <row r="35" spans="1:5">
      <c r="A35" s="96"/>
      <c r="B35" s="93"/>
      <c r="C35" s="77">
        <v>8</v>
      </c>
      <c r="D35" s="75" t="s">
        <v>925</v>
      </c>
      <c r="E35" s="108">
        <v>3</v>
      </c>
    </row>
    <row r="36" spans="1:5">
      <c r="A36" s="95">
        <v>6</v>
      </c>
      <c r="B36" s="94" t="s">
        <v>69</v>
      </c>
      <c r="C36" s="104"/>
      <c r="D36" s="104"/>
      <c r="E36" s="104"/>
    </row>
    <row r="37" spans="1:5">
      <c r="A37" s="95"/>
      <c r="B37" s="94"/>
      <c r="C37" s="78">
        <v>2</v>
      </c>
      <c r="D37" s="76" t="s">
        <v>919</v>
      </c>
      <c r="E37" s="105">
        <v>3</v>
      </c>
    </row>
    <row r="38" spans="1:5">
      <c r="A38" s="95"/>
      <c r="B38" s="94"/>
      <c r="C38" s="78">
        <v>3</v>
      </c>
      <c r="D38" s="76" t="s">
        <v>920</v>
      </c>
      <c r="E38" s="105">
        <v>3</v>
      </c>
    </row>
    <row r="39" spans="1:5">
      <c r="A39" s="95"/>
      <c r="B39" s="94"/>
      <c r="C39" s="78">
        <v>4</v>
      </c>
      <c r="D39" s="76" t="s">
        <v>921</v>
      </c>
      <c r="E39" s="105">
        <v>3</v>
      </c>
    </row>
    <row r="40" spans="1:5">
      <c r="A40" s="95"/>
      <c r="B40" s="94"/>
      <c r="C40" s="78">
        <v>5</v>
      </c>
      <c r="D40" s="76" t="s">
        <v>922</v>
      </c>
      <c r="E40" s="105">
        <v>2</v>
      </c>
    </row>
    <row r="41" spans="1:5">
      <c r="A41" s="95"/>
      <c r="B41" s="94"/>
      <c r="C41" s="78">
        <v>6</v>
      </c>
      <c r="D41" s="76" t="s">
        <v>923</v>
      </c>
      <c r="E41" s="105">
        <v>2</v>
      </c>
    </row>
    <row r="42" spans="1:5">
      <c r="A42" s="95"/>
      <c r="B42" s="94"/>
      <c r="C42" s="78">
        <v>7</v>
      </c>
      <c r="D42" s="76" t="s">
        <v>924</v>
      </c>
      <c r="E42" s="105">
        <v>2</v>
      </c>
    </row>
    <row r="43" spans="1:5">
      <c r="A43" s="95"/>
      <c r="B43" s="94"/>
      <c r="C43" s="78">
        <v>8</v>
      </c>
      <c r="D43" s="76" t="s">
        <v>925</v>
      </c>
      <c r="E43" s="105">
        <v>3</v>
      </c>
    </row>
    <row r="44" spans="1:5">
      <c r="A44" s="96">
        <v>7</v>
      </c>
      <c r="B44" s="93" t="s">
        <v>110</v>
      </c>
      <c r="C44" s="98"/>
      <c r="D44" s="98"/>
      <c r="E44" s="98"/>
    </row>
    <row r="45" spans="1:5">
      <c r="A45" s="96"/>
      <c r="B45" s="93"/>
      <c r="C45" s="77">
        <v>2</v>
      </c>
      <c r="D45" s="75" t="s">
        <v>919</v>
      </c>
      <c r="E45" s="108">
        <v>4</v>
      </c>
    </row>
    <row r="46" spans="1:5">
      <c r="A46" s="96"/>
      <c r="B46" s="93"/>
      <c r="C46" s="77">
        <v>3</v>
      </c>
      <c r="D46" s="75" t="s">
        <v>920</v>
      </c>
      <c r="E46" s="108">
        <v>4</v>
      </c>
    </row>
    <row r="47" spans="1:5">
      <c r="A47" s="96"/>
      <c r="B47" s="93"/>
      <c r="C47" s="77">
        <v>4</v>
      </c>
      <c r="D47" s="75" t="s">
        <v>921</v>
      </c>
      <c r="E47" s="108">
        <v>4</v>
      </c>
    </row>
    <row r="48" spans="1:5">
      <c r="A48" s="96"/>
      <c r="B48" s="93"/>
      <c r="C48" s="77">
        <v>5</v>
      </c>
      <c r="D48" s="75" t="s">
        <v>922</v>
      </c>
      <c r="E48" s="108">
        <v>4</v>
      </c>
    </row>
    <row r="49" spans="1:5">
      <c r="A49" s="96"/>
      <c r="B49" s="93"/>
      <c r="C49" s="77">
        <v>6</v>
      </c>
      <c r="D49" s="75" t="s">
        <v>923</v>
      </c>
      <c r="E49" s="108">
        <v>4</v>
      </c>
    </row>
    <row r="50" spans="1:5">
      <c r="A50" s="96"/>
      <c r="B50" s="93"/>
      <c r="C50" s="77">
        <v>7</v>
      </c>
      <c r="D50" s="75" t="s">
        <v>924</v>
      </c>
      <c r="E50" s="108">
        <v>4</v>
      </c>
    </row>
    <row r="51" spans="1:5">
      <c r="A51" s="96"/>
      <c r="B51" s="93"/>
      <c r="C51" s="77">
        <v>8</v>
      </c>
      <c r="D51" s="75" t="s">
        <v>925</v>
      </c>
      <c r="E51" s="108">
        <v>4</v>
      </c>
    </row>
    <row r="52" spans="1:5">
      <c r="A52" s="95">
        <v>8</v>
      </c>
      <c r="B52" s="94" t="s">
        <v>122</v>
      </c>
      <c r="C52" s="104"/>
      <c r="D52" s="104"/>
      <c r="E52" s="104"/>
    </row>
    <row r="53" spans="1:5">
      <c r="A53" s="95"/>
      <c r="B53" s="94"/>
      <c r="C53" s="78">
        <v>2</v>
      </c>
      <c r="D53" s="76" t="s">
        <v>919</v>
      </c>
      <c r="E53" s="105">
        <v>10</v>
      </c>
    </row>
    <row r="54" spans="1:5">
      <c r="A54" s="95"/>
      <c r="B54" s="94"/>
      <c r="C54" s="78">
        <v>3</v>
      </c>
      <c r="D54" s="76" t="s">
        <v>920</v>
      </c>
      <c r="E54" s="105">
        <v>10</v>
      </c>
    </row>
    <row r="55" spans="1:5">
      <c r="A55" s="95"/>
      <c r="B55" s="94"/>
      <c r="C55" s="78">
        <v>6</v>
      </c>
      <c r="D55" s="76" t="s">
        <v>923</v>
      </c>
      <c r="E55" s="105">
        <v>10</v>
      </c>
    </row>
    <row r="56" spans="1:5">
      <c r="A56" s="95"/>
      <c r="B56" s="94"/>
      <c r="C56" s="78">
        <v>7</v>
      </c>
      <c r="D56" s="76" t="s">
        <v>924</v>
      </c>
      <c r="E56" s="105">
        <v>10</v>
      </c>
    </row>
    <row r="57" spans="1:5">
      <c r="A57" s="95"/>
      <c r="B57" s="94"/>
      <c r="C57" s="78">
        <v>8</v>
      </c>
      <c r="D57" s="76" t="s">
        <v>925</v>
      </c>
      <c r="E57" s="105">
        <v>10</v>
      </c>
    </row>
    <row r="58" spans="1:5">
      <c r="A58" s="96">
        <v>9</v>
      </c>
      <c r="B58" s="93" t="s">
        <v>138</v>
      </c>
      <c r="C58" s="98"/>
      <c r="D58" s="98"/>
      <c r="E58" s="98"/>
    </row>
    <row r="59" spans="1:5">
      <c r="A59" s="96"/>
      <c r="B59" s="93"/>
      <c r="C59" s="77">
        <v>2</v>
      </c>
      <c r="D59" s="75" t="s">
        <v>919</v>
      </c>
      <c r="E59" s="108">
        <v>10</v>
      </c>
    </row>
    <row r="60" spans="1:5">
      <c r="A60" s="96"/>
      <c r="B60" s="93"/>
      <c r="C60" s="77">
        <v>3</v>
      </c>
      <c r="D60" s="75" t="s">
        <v>920</v>
      </c>
      <c r="E60" s="108">
        <v>10</v>
      </c>
    </row>
    <row r="61" spans="1:5">
      <c r="A61" s="96"/>
      <c r="B61" s="93"/>
      <c r="C61" s="77">
        <v>6</v>
      </c>
      <c r="D61" s="75" t="s">
        <v>923</v>
      </c>
      <c r="E61" s="108">
        <v>10</v>
      </c>
    </row>
    <row r="62" spans="1:5">
      <c r="A62" s="96"/>
      <c r="B62" s="93"/>
      <c r="C62" s="77">
        <v>7</v>
      </c>
      <c r="D62" s="75" t="s">
        <v>924</v>
      </c>
      <c r="E62" s="108">
        <v>10</v>
      </c>
    </row>
    <row r="63" spans="1:5">
      <c r="A63" s="96"/>
      <c r="B63" s="93"/>
      <c r="C63" s="77">
        <v>8</v>
      </c>
      <c r="D63" s="75" t="s">
        <v>925</v>
      </c>
      <c r="E63" s="108">
        <v>10</v>
      </c>
    </row>
    <row r="64" spans="1:5">
      <c r="A64" s="95">
        <v>10</v>
      </c>
      <c r="B64" s="94" t="s">
        <v>160</v>
      </c>
      <c r="C64" s="104"/>
      <c r="D64" s="104"/>
      <c r="E64" s="104"/>
    </row>
    <row r="65" spans="1:5">
      <c r="A65" s="95"/>
      <c r="B65" s="94"/>
      <c r="C65" s="78">
        <v>2</v>
      </c>
      <c r="D65" s="76" t="s">
        <v>919</v>
      </c>
      <c r="E65" s="105">
        <v>8</v>
      </c>
    </row>
    <row r="66" spans="1:5">
      <c r="A66" s="95"/>
      <c r="B66" s="94"/>
      <c r="C66" s="78">
        <v>3</v>
      </c>
      <c r="D66" s="76" t="s">
        <v>920</v>
      </c>
      <c r="E66" s="105">
        <v>8</v>
      </c>
    </row>
    <row r="67" spans="1:5">
      <c r="A67" s="95"/>
      <c r="B67" s="94"/>
      <c r="C67" s="78">
        <v>6</v>
      </c>
      <c r="D67" s="76" t="s">
        <v>923</v>
      </c>
      <c r="E67" s="105">
        <v>8</v>
      </c>
    </row>
    <row r="68" spans="1:5">
      <c r="A68" s="95"/>
      <c r="B68" s="94"/>
      <c r="C68" s="78">
        <v>7</v>
      </c>
      <c r="D68" s="76" t="s">
        <v>924</v>
      </c>
      <c r="E68" s="105">
        <v>8</v>
      </c>
    </row>
    <row r="69" spans="1:5">
      <c r="A69" s="95"/>
      <c r="B69" s="94"/>
      <c r="C69" s="78">
        <v>8</v>
      </c>
      <c r="D69" s="76" t="s">
        <v>925</v>
      </c>
      <c r="E69" s="105">
        <v>8</v>
      </c>
    </row>
    <row r="70" spans="1:5">
      <c r="A70" s="96">
        <v>11</v>
      </c>
      <c r="B70" s="93" t="s">
        <v>182</v>
      </c>
      <c r="C70" s="98"/>
      <c r="D70" s="98"/>
      <c r="E70" s="98"/>
    </row>
    <row r="71" spans="1:5">
      <c r="A71" s="96"/>
      <c r="B71" s="93"/>
      <c r="C71" s="77">
        <v>2</v>
      </c>
      <c r="D71" s="75" t="s">
        <v>919</v>
      </c>
      <c r="E71" s="108">
        <v>8</v>
      </c>
    </row>
    <row r="72" spans="1:5">
      <c r="A72" s="96"/>
      <c r="B72" s="93"/>
      <c r="C72" s="77">
        <v>3</v>
      </c>
      <c r="D72" s="75" t="s">
        <v>920</v>
      </c>
      <c r="E72" s="108">
        <v>8</v>
      </c>
    </row>
    <row r="73" spans="1:5">
      <c r="A73" s="96"/>
      <c r="B73" s="93"/>
      <c r="C73" s="77">
        <v>6</v>
      </c>
      <c r="D73" s="75" t="s">
        <v>923</v>
      </c>
      <c r="E73" s="108">
        <v>8</v>
      </c>
    </row>
    <row r="74" spans="1:5">
      <c r="A74" s="96"/>
      <c r="B74" s="93"/>
      <c r="C74" s="77">
        <v>7</v>
      </c>
      <c r="D74" s="75" t="s">
        <v>924</v>
      </c>
      <c r="E74" s="108">
        <v>8</v>
      </c>
    </row>
    <row r="75" spans="1:5">
      <c r="A75" s="96"/>
      <c r="B75" s="93"/>
      <c r="C75" s="77">
        <v>8</v>
      </c>
      <c r="D75" s="75" t="s">
        <v>925</v>
      </c>
      <c r="E75" s="108">
        <v>8</v>
      </c>
    </row>
    <row r="76" spans="1:5">
      <c r="A76" s="95">
        <v>12</v>
      </c>
      <c r="B76" s="94" t="s">
        <v>194</v>
      </c>
      <c r="C76" s="104"/>
      <c r="D76" s="104"/>
      <c r="E76" s="104"/>
    </row>
    <row r="77" spans="1:5">
      <c r="A77" s="95"/>
      <c r="B77" s="94"/>
      <c r="C77" s="78">
        <v>2</v>
      </c>
      <c r="D77" s="76" t="s">
        <v>919</v>
      </c>
      <c r="E77" s="105">
        <v>8</v>
      </c>
    </row>
    <row r="78" spans="1:5">
      <c r="A78" s="95"/>
      <c r="B78" s="94"/>
      <c r="C78" s="78">
        <v>3</v>
      </c>
      <c r="D78" s="76" t="s">
        <v>920</v>
      </c>
      <c r="E78" s="105">
        <v>8</v>
      </c>
    </row>
    <row r="79" spans="1:5">
      <c r="A79" s="95"/>
      <c r="B79" s="94"/>
      <c r="C79" s="78">
        <v>6</v>
      </c>
      <c r="D79" s="76" t="s">
        <v>923</v>
      </c>
      <c r="E79" s="105">
        <v>8</v>
      </c>
    </row>
    <row r="80" spans="1:5">
      <c r="A80" s="95"/>
      <c r="B80" s="94"/>
      <c r="C80" s="78">
        <v>7</v>
      </c>
      <c r="D80" s="76" t="s">
        <v>924</v>
      </c>
      <c r="E80" s="105">
        <v>8</v>
      </c>
    </row>
    <row r="81" spans="1:5">
      <c r="A81" s="96">
        <v>13</v>
      </c>
      <c r="B81" s="93" t="s">
        <v>204</v>
      </c>
      <c r="C81" s="98"/>
      <c r="D81" s="98"/>
      <c r="E81" s="98"/>
    </row>
    <row r="82" spans="1:5">
      <c r="A82" s="96"/>
      <c r="B82" s="93"/>
      <c r="C82" s="77">
        <v>2</v>
      </c>
      <c r="D82" s="75" t="s">
        <v>919</v>
      </c>
      <c r="E82" s="108">
        <v>5</v>
      </c>
    </row>
    <row r="83" spans="1:5">
      <c r="A83" s="96"/>
      <c r="B83" s="93"/>
      <c r="C83" s="77">
        <v>3</v>
      </c>
      <c r="D83" s="75" t="s">
        <v>920</v>
      </c>
      <c r="E83" s="108">
        <v>5</v>
      </c>
    </row>
    <row r="84" spans="1:5">
      <c r="A84" s="96"/>
      <c r="B84" s="93"/>
      <c r="C84" s="77">
        <v>4</v>
      </c>
      <c r="D84" s="75" t="s">
        <v>921</v>
      </c>
      <c r="E84" s="108">
        <v>5</v>
      </c>
    </row>
    <row r="85" spans="1:5">
      <c r="A85" s="96"/>
      <c r="B85" s="93"/>
      <c r="C85" s="77">
        <v>5</v>
      </c>
      <c r="D85" s="75" t="s">
        <v>922</v>
      </c>
      <c r="E85" s="108">
        <v>4</v>
      </c>
    </row>
    <row r="86" spans="1:5">
      <c r="A86" s="96"/>
      <c r="B86" s="93"/>
      <c r="C86" s="77">
        <v>6</v>
      </c>
      <c r="D86" s="75" t="s">
        <v>923</v>
      </c>
      <c r="E86" s="108">
        <v>4</v>
      </c>
    </row>
    <row r="87" spans="1:5">
      <c r="A87" s="96"/>
      <c r="B87" s="93"/>
      <c r="C87" s="77">
        <v>7</v>
      </c>
      <c r="D87" s="75" t="s">
        <v>924</v>
      </c>
      <c r="E87" s="108">
        <v>4</v>
      </c>
    </row>
    <row r="88" spans="1:5">
      <c r="A88" s="96"/>
      <c r="B88" s="93"/>
      <c r="C88" s="77">
        <v>8</v>
      </c>
      <c r="D88" s="75" t="s">
        <v>925</v>
      </c>
      <c r="E88" s="108">
        <v>5</v>
      </c>
    </row>
    <row r="89" spans="1:5">
      <c r="A89" s="95">
        <v>14</v>
      </c>
      <c r="B89" s="94" t="s">
        <v>208</v>
      </c>
      <c r="C89" s="104"/>
      <c r="D89" s="104"/>
      <c r="E89" s="104"/>
    </row>
    <row r="90" spans="1:5">
      <c r="A90" s="95"/>
      <c r="B90" s="94"/>
      <c r="C90" s="78">
        <v>2</v>
      </c>
      <c r="D90" s="76" t="s">
        <v>919</v>
      </c>
      <c r="E90" s="105">
        <v>9</v>
      </c>
    </row>
    <row r="91" spans="1:5">
      <c r="A91" s="95"/>
      <c r="B91" s="94"/>
      <c r="C91" s="78">
        <v>3</v>
      </c>
      <c r="D91" s="76" t="s">
        <v>920</v>
      </c>
      <c r="E91" s="105">
        <v>10</v>
      </c>
    </row>
    <row r="92" spans="1:5">
      <c r="A92" s="95"/>
      <c r="B92" s="94"/>
      <c r="C92" s="78">
        <v>4</v>
      </c>
      <c r="D92" s="76" t="s">
        <v>921</v>
      </c>
      <c r="E92" s="105">
        <v>10</v>
      </c>
    </row>
    <row r="93" spans="1:5">
      <c r="A93" s="95"/>
      <c r="B93" s="94"/>
      <c r="C93" s="78">
        <v>5</v>
      </c>
      <c r="D93" s="76" t="s">
        <v>922</v>
      </c>
      <c r="E93" s="105">
        <v>9</v>
      </c>
    </row>
    <row r="94" spans="1:5">
      <c r="A94" s="95"/>
      <c r="B94" s="94"/>
      <c r="C94" s="78">
        <v>6</v>
      </c>
      <c r="D94" s="76" t="s">
        <v>923</v>
      </c>
      <c r="E94" s="105">
        <v>9</v>
      </c>
    </row>
    <row r="95" spans="1:5">
      <c r="A95" s="95"/>
      <c r="B95" s="94"/>
      <c r="C95" s="78">
        <v>7</v>
      </c>
      <c r="D95" s="76" t="s">
        <v>924</v>
      </c>
      <c r="E95" s="105">
        <v>9</v>
      </c>
    </row>
    <row r="96" spans="1:5">
      <c r="A96" s="95"/>
      <c r="B96" s="94"/>
      <c r="C96" s="78">
        <v>8</v>
      </c>
      <c r="D96" s="76" t="s">
        <v>925</v>
      </c>
      <c r="E96" s="105">
        <v>10</v>
      </c>
    </row>
    <row r="97" spans="1:5">
      <c r="A97" s="96">
        <v>15</v>
      </c>
      <c r="B97" s="93" t="s">
        <v>212</v>
      </c>
      <c r="C97" s="98"/>
      <c r="D97" s="98"/>
      <c r="E97" s="98"/>
    </row>
    <row r="98" spans="1:5">
      <c r="A98" s="96"/>
      <c r="B98" s="93"/>
      <c r="C98" s="77">
        <v>2</v>
      </c>
      <c r="D98" s="75" t="s">
        <v>919</v>
      </c>
      <c r="E98" s="108">
        <v>7</v>
      </c>
    </row>
    <row r="99" spans="1:5">
      <c r="A99" s="96"/>
      <c r="B99" s="93"/>
      <c r="C99" s="77">
        <v>3</v>
      </c>
      <c r="D99" s="75" t="s">
        <v>920</v>
      </c>
      <c r="E99" s="108">
        <v>7</v>
      </c>
    </row>
    <row r="100" spans="1:5">
      <c r="A100" s="96"/>
      <c r="B100" s="93"/>
      <c r="C100" s="77">
        <v>4</v>
      </c>
      <c r="D100" s="75" t="s">
        <v>921</v>
      </c>
      <c r="E100" s="108">
        <v>7</v>
      </c>
    </row>
    <row r="101" spans="1:5">
      <c r="A101" s="96"/>
      <c r="B101" s="93"/>
      <c r="C101" s="77">
        <v>5</v>
      </c>
      <c r="D101" s="75" t="s">
        <v>922</v>
      </c>
      <c r="E101" s="108">
        <v>6</v>
      </c>
    </row>
    <row r="102" spans="1:5">
      <c r="A102" s="96"/>
      <c r="B102" s="93"/>
      <c r="C102" s="77">
        <v>6</v>
      </c>
      <c r="D102" s="75" t="s">
        <v>923</v>
      </c>
      <c r="E102" s="108">
        <v>6</v>
      </c>
    </row>
    <row r="103" spans="1:5">
      <c r="A103" s="96"/>
      <c r="B103" s="93"/>
      <c r="C103" s="77">
        <v>7</v>
      </c>
      <c r="D103" s="75" t="s">
        <v>924</v>
      </c>
      <c r="E103" s="108">
        <v>6</v>
      </c>
    </row>
    <row r="104" spans="1:5">
      <c r="A104" s="95">
        <v>16</v>
      </c>
      <c r="B104" s="94" t="s">
        <v>219</v>
      </c>
      <c r="C104" s="104"/>
      <c r="D104" s="104"/>
      <c r="E104" s="104"/>
    </row>
    <row r="105" spans="1:5">
      <c r="A105" s="95"/>
      <c r="B105" s="94"/>
      <c r="C105" s="78">
        <v>2</v>
      </c>
      <c r="D105" s="76" t="s">
        <v>919</v>
      </c>
      <c r="E105" s="105">
        <v>8</v>
      </c>
    </row>
    <row r="106" spans="1:5">
      <c r="A106" s="95"/>
      <c r="B106" s="94"/>
      <c r="C106" s="78">
        <v>3</v>
      </c>
      <c r="D106" s="76" t="s">
        <v>920</v>
      </c>
      <c r="E106" s="105">
        <v>8</v>
      </c>
    </row>
    <row r="107" spans="1:5">
      <c r="A107" s="95"/>
      <c r="B107" s="94"/>
      <c r="C107" s="78">
        <v>6</v>
      </c>
      <c r="D107" s="76" t="s">
        <v>923</v>
      </c>
      <c r="E107" s="105">
        <v>8</v>
      </c>
    </row>
    <row r="108" spans="1:5">
      <c r="A108" s="95"/>
      <c r="B108" s="94"/>
      <c r="C108" s="78">
        <v>7</v>
      </c>
      <c r="D108" s="76" t="s">
        <v>924</v>
      </c>
      <c r="E108" s="105">
        <v>8</v>
      </c>
    </row>
    <row r="109" spans="1:5">
      <c r="A109" s="96">
        <v>17</v>
      </c>
      <c r="B109" s="93" t="s">
        <v>223</v>
      </c>
      <c r="C109" s="98"/>
      <c r="D109" s="98"/>
      <c r="E109" s="98"/>
    </row>
    <row r="110" spans="1:5">
      <c r="A110" s="96"/>
      <c r="B110" s="93"/>
      <c r="C110" s="77">
        <v>1</v>
      </c>
      <c r="D110" s="75" t="s">
        <v>917</v>
      </c>
      <c r="E110" s="108">
        <v>5</v>
      </c>
    </row>
    <row r="111" spans="1:5">
      <c r="A111" s="95">
        <v>18</v>
      </c>
      <c r="B111" s="94" t="s">
        <v>227</v>
      </c>
      <c r="C111" s="104"/>
      <c r="D111" s="104"/>
      <c r="E111" s="104"/>
    </row>
    <row r="112" spans="1:5">
      <c r="A112" s="95"/>
      <c r="B112" s="94"/>
      <c r="C112" s="78">
        <v>2</v>
      </c>
      <c r="D112" s="76" t="s">
        <v>919</v>
      </c>
      <c r="E112" s="105">
        <v>9</v>
      </c>
    </row>
    <row r="113" spans="1:5">
      <c r="A113" s="95"/>
      <c r="B113" s="94"/>
      <c r="C113" s="78">
        <v>3</v>
      </c>
      <c r="D113" s="76" t="s">
        <v>920</v>
      </c>
      <c r="E113" s="105">
        <v>10</v>
      </c>
    </row>
    <row r="114" spans="1:5">
      <c r="A114" s="95"/>
      <c r="B114" s="94"/>
      <c r="C114" s="78">
        <v>6</v>
      </c>
      <c r="D114" s="76" t="s">
        <v>923</v>
      </c>
      <c r="E114" s="105">
        <v>9</v>
      </c>
    </row>
    <row r="115" spans="1:5">
      <c r="A115" s="95"/>
      <c r="B115" s="94"/>
      <c r="C115" s="78">
        <v>7</v>
      </c>
      <c r="D115" s="76" t="s">
        <v>924</v>
      </c>
      <c r="E115" s="105">
        <v>9</v>
      </c>
    </row>
    <row r="116" spans="1:5">
      <c r="A116" s="95"/>
      <c r="B116" s="94"/>
      <c r="C116" s="78">
        <v>8</v>
      </c>
      <c r="D116" s="76" t="s">
        <v>925</v>
      </c>
      <c r="E116" s="105">
        <v>10</v>
      </c>
    </row>
    <row r="117" spans="1:5">
      <c r="A117" s="96">
        <v>19</v>
      </c>
      <c r="B117" s="93" t="s">
        <v>249</v>
      </c>
      <c r="C117" s="98"/>
      <c r="D117" s="98"/>
      <c r="E117" s="98"/>
    </row>
    <row r="118" spans="1:5">
      <c r="A118" s="96"/>
      <c r="B118" s="93"/>
      <c r="C118" s="77">
        <v>2</v>
      </c>
      <c r="D118" s="75" t="s">
        <v>919</v>
      </c>
      <c r="E118" s="108">
        <v>18</v>
      </c>
    </row>
    <row r="119" spans="1:5">
      <c r="A119" s="96"/>
      <c r="B119" s="93"/>
      <c r="C119" s="77">
        <v>6</v>
      </c>
      <c r="D119" s="75" t="s">
        <v>923</v>
      </c>
      <c r="E119" s="108">
        <v>18</v>
      </c>
    </row>
    <row r="120" spans="1:5">
      <c r="A120" s="96"/>
      <c r="B120" s="93"/>
      <c r="C120" s="77">
        <v>7</v>
      </c>
      <c r="D120" s="75" t="s">
        <v>924</v>
      </c>
      <c r="E120" s="108">
        <v>18</v>
      </c>
    </row>
    <row r="121" spans="1:5">
      <c r="A121" s="95">
        <v>20</v>
      </c>
      <c r="B121" s="94" t="s">
        <v>926</v>
      </c>
      <c r="C121" s="104"/>
      <c r="D121" s="104"/>
      <c r="E121" s="104"/>
    </row>
    <row r="122" spans="1:5">
      <c r="A122" s="95"/>
      <c r="B122" s="94"/>
      <c r="C122" s="78">
        <v>1</v>
      </c>
      <c r="D122" s="76" t="s">
        <v>917</v>
      </c>
      <c r="E122" s="105">
        <v>15</v>
      </c>
    </row>
    <row r="123" spans="1:5">
      <c r="A123" s="96">
        <v>21</v>
      </c>
      <c r="B123" s="93" t="s">
        <v>927</v>
      </c>
      <c r="C123" s="98"/>
      <c r="D123" s="98"/>
      <c r="E123" s="98"/>
    </row>
    <row r="124" spans="1:5">
      <c r="A124" s="96"/>
      <c r="B124" s="93"/>
      <c r="C124" s="77">
        <v>1</v>
      </c>
      <c r="D124" s="75" t="s">
        <v>917</v>
      </c>
      <c r="E124" s="108">
        <v>15</v>
      </c>
    </row>
    <row r="125" spans="1:5">
      <c r="A125" s="95">
        <v>22</v>
      </c>
      <c r="B125" s="94" t="s">
        <v>928</v>
      </c>
      <c r="C125" s="104"/>
      <c r="D125" s="104"/>
      <c r="E125" s="104"/>
    </row>
    <row r="126" spans="1:5">
      <c r="A126" s="95"/>
      <c r="B126" s="94"/>
      <c r="C126" s="78">
        <v>1</v>
      </c>
      <c r="D126" s="76" t="s">
        <v>917</v>
      </c>
      <c r="E126" s="105">
        <v>15</v>
      </c>
    </row>
    <row r="127" spans="1:5">
      <c r="A127" s="96">
        <v>23</v>
      </c>
      <c r="B127" s="93" t="s">
        <v>929</v>
      </c>
      <c r="C127" s="98"/>
      <c r="D127" s="98"/>
      <c r="E127" s="98"/>
    </row>
    <row r="128" spans="1:5">
      <c r="A128" s="96"/>
      <c r="B128" s="93"/>
      <c r="C128" s="77">
        <v>1</v>
      </c>
      <c r="D128" s="75" t="s">
        <v>917</v>
      </c>
      <c r="E128" s="108">
        <v>15</v>
      </c>
    </row>
    <row r="129" spans="1:5">
      <c r="A129" s="95">
        <v>24</v>
      </c>
      <c r="B129" s="94" t="s">
        <v>930</v>
      </c>
      <c r="C129" s="104"/>
      <c r="D129" s="104"/>
      <c r="E129" s="104"/>
    </row>
    <row r="130" spans="1:5">
      <c r="A130" s="95"/>
      <c r="B130" s="94"/>
      <c r="C130" s="78">
        <v>1</v>
      </c>
      <c r="D130" s="76" t="s">
        <v>917</v>
      </c>
      <c r="E130" s="105">
        <v>15</v>
      </c>
    </row>
    <row r="131" spans="1:5">
      <c r="A131" s="96">
        <v>25</v>
      </c>
      <c r="B131" s="93" t="s">
        <v>354</v>
      </c>
      <c r="C131" s="98"/>
      <c r="D131" s="98"/>
      <c r="E131" s="98"/>
    </row>
    <row r="132" spans="1:5">
      <c r="A132" s="96"/>
      <c r="B132" s="93"/>
      <c r="C132" s="77">
        <v>1</v>
      </c>
      <c r="D132" s="75" t="s">
        <v>917</v>
      </c>
      <c r="E132" s="108">
        <v>16</v>
      </c>
    </row>
    <row r="133" spans="1:5">
      <c r="A133" s="95">
        <v>26</v>
      </c>
      <c r="B133" s="94" t="s">
        <v>357</v>
      </c>
      <c r="C133" s="104"/>
      <c r="D133" s="104"/>
      <c r="E133" s="104"/>
    </row>
    <row r="134" spans="1:5">
      <c r="A134" s="95"/>
      <c r="B134" s="94"/>
      <c r="C134" s="78">
        <v>1</v>
      </c>
      <c r="D134" s="76" t="s">
        <v>917</v>
      </c>
      <c r="E134" s="105">
        <v>18</v>
      </c>
    </row>
    <row r="135" spans="1:5">
      <c r="A135" s="96">
        <v>27</v>
      </c>
      <c r="B135" s="93" t="s">
        <v>550</v>
      </c>
      <c r="C135" s="98"/>
      <c r="D135" s="98"/>
      <c r="E135" s="98"/>
    </row>
    <row r="136" spans="1:5">
      <c r="A136" s="96"/>
      <c r="B136" s="93"/>
      <c r="C136" s="77">
        <v>1</v>
      </c>
      <c r="D136" s="75" t="s">
        <v>917</v>
      </c>
      <c r="E136" s="108">
        <v>18</v>
      </c>
    </row>
    <row r="137" spans="1:5">
      <c r="A137" s="95">
        <v>28</v>
      </c>
      <c r="B137" s="94" t="s">
        <v>559</v>
      </c>
      <c r="C137" s="104"/>
      <c r="D137" s="104"/>
      <c r="E137" s="104"/>
    </row>
    <row r="138" spans="1:5">
      <c r="A138" s="95"/>
      <c r="B138" s="94"/>
      <c r="C138" s="78">
        <v>1</v>
      </c>
      <c r="D138" s="76" t="s">
        <v>917</v>
      </c>
      <c r="E138" s="105">
        <v>18</v>
      </c>
    </row>
    <row r="139" spans="1:5">
      <c r="A139" s="96">
        <v>29</v>
      </c>
      <c r="B139" s="93" t="s">
        <v>663</v>
      </c>
      <c r="C139" s="98"/>
      <c r="D139" s="98"/>
      <c r="E139" s="98"/>
    </row>
    <row r="140" spans="1:5">
      <c r="A140" s="96"/>
      <c r="B140" s="93"/>
      <c r="C140" s="77">
        <v>4</v>
      </c>
      <c r="D140" s="75" t="s">
        <v>921</v>
      </c>
      <c r="E140" s="108">
        <v>16</v>
      </c>
    </row>
    <row r="141" spans="1:5">
      <c r="A141" s="96"/>
      <c r="B141" s="93"/>
      <c r="C141" s="77">
        <v>5</v>
      </c>
      <c r="D141" s="75" t="s">
        <v>922</v>
      </c>
      <c r="E141" s="108">
        <v>16</v>
      </c>
    </row>
    <row r="142" spans="1:5">
      <c r="A142" s="95">
        <v>30</v>
      </c>
      <c r="B142" s="94" t="s">
        <v>667</v>
      </c>
      <c r="C142" s="104"/>
      <c r="D142" s="104"/>
      <c r="E142" s="104"/>
    </row>
    <row r="143" spans="1:5">
      <c r="A143" s="95"/>
      <c r="B143" s="94"/>
      <c r="C143" s="78">
        <v>2</v>
      </c>
      <c r="D143" s="76" t="s">
        <v>919</v>
      </c>
      <c r="E143" s="105">
        <v>10</v>
      </c>
    </row>
    <row r="144" spans="1:5">
      <c r="A144" s="95"/>
      <c r="B144" s="94"/>
      <c r="C144" s="78">
        <v>3</v>
      </c>
      <c r="D144" s="76" t="s">
        <v>920</v>
      </c>
      <c r="E144" s="105">
        <v>10</v>
      </c>
    </row>
    <row r="145" spans="1:5">
      <c r="A145" s="95"/>
      <c r="B145" s="94"/>
      <c r="C145" s="78">
        <v>6</v>
      </c>
      <c r="D145" s="76" t="s">
        <v>923</v>
      </c>
      <c r="E145" s="105">
        <v>10</v>
      </c>
    </row>
    <row r="146" spans="1:5">
      <c r="A146" s="95"/>
      <c r="B146" s="94"/>
      <c r="C146" s="78">
        <v>7</v>
      </c>
      <c r="D146" s="76" t="s">
        <v>924</v>
      </c>
      <c r="E146" s="105">
        <v>10</v>
      </c>
    </row>
    <row r="147" spans="1:5">
      <c r="A147" s="95"/>
      <c r="B147" s="94"/>
      <c r="C147" s="78">
        <v>8</v>
      </c>
      <c r="D147" s="76" t="s">
        <v>925</v>
      </c>
      <c r="E147" s="105">
        <v>10</v>
      </c>
    </row>
    <row r="148" spans="1:5">
      <c r="A148" s="96">
        <v>31</v>
      </c>
      <c r="B148" s="93" t="s">
        <v>683</v>
      </c>
      <c r="C148" s="98"/>
      <c r="D148" s="98"/>
      <c r="E148" s="98"/>
    </row>
    <row r="149" spans="1:5">
      <c r="A149" s="96"/>
      <c r="B149" s="93"/>
      <c r="C149" s="77">
        <v>2</v>
      </c>
      <c r="D149" s="75" t="s">
        <v>919</v>
      </c>
      <c r="E149" s="108">
        <v>15</v>
      </c>
    </row>
    <row r="150" spans="1:5">
      <c r="A150" s="96"/>
      <c r="B150" s="93"/>
      <c r="C150" s="77">
        <v>3</v>
      </c>
      <c r="D150" s="75" t="s">
        <v>920</v>
      </c>
      <c r="E150" s="108">
        <v>15</v>
      </c>
    </row>
    <row r="151" spans="1:5">
      <c r="A151" s="96"/>
      <c r="B151" s="93"/>
      <c r="C151" s="77">
        <v>4</v>
      </c>
      <c r="D151" s="75" t="s">
        <v>921</v>
      </c>
      <c r="E151" s="108">
        <v>15</v>
      </c>
    </row>
    <row r="152" spans="1:5">
      <c r="A152" s="96"/>
      <c r="B152" s="93"/>
      <c r="C152" s="77">
        <v>5</v>
      </c>
      <c r="D152" s="75" t="s">
        <v>922</v>
      </c>
      <c r="E152" s="108">
        <v>15</v>
      </c>
    </row>
    <row r="153" spans="1:5">
      <c r="A153" s="96"/>
      <c r="B153" s="93"/>
      <c r="C153" s="77">
        <v>6</v>
      </c>
      <c r="D153" s="75" t="s">
        <v>923</v>
      </c>
      <c r="E153" s="108">
        <v>15</v>
      </c>
    </row>
    <row r="154" spans="1:5">
      <c r="A154" s="96"/>
      <c r="B154" s="93"/>
      <c r="C154" s="77">
        <v>7</v>
      </c>
      <c r="D154" s="75" t="s">
        <v>924</v>
      </c>
      <c r="E154" s="108">
        <v>15</v>
      </c>
    </row>
    <row r="155" spans="1:5">
      <c r="A155" s="96"/>
      <c r="B155" s="93"/>
      <c r="C155" s="77">
        <v>9</v>
      </c>
      <c r="D155" s="75" t="s">
        <v>931</v>
      </c>
      <c r="E155" s="108">
        <v>16</v>
      </c>
    </row>
    <row r="156" spans="1:5">
      <c r="A156" s="95">
        <v>32</v>
      </c>
      <c r="B156" s="94" t="s">
        <v>705</v>
      </c>
      <c r="C156" s="104"/>
      <c r="D156" s="104"/>
      <c r="E156" s="104"/>
    </row>
    <row r="157" spans="1:5">
      <c r="A157" s="95"/>
      <c r="B157" s="94"/>
      <c r="C157" s="78">
        <v>2</v>
      </c>
      <c r="D157" s="76" t="s">
        <v>919</v>
      </c>
      <c r="E157" s="105">
        <v>17</v>
      </c>
    </row>
    <row r="158" spans="1:5">
      <c r="A158" s="95"/>
      <c r="B158" s="94"/>
      <c r="C158" s="78">
        <v>6</v>
      </c>
      <c r="D158" s="76" t="s">
        <v>923</v>
      </c>
      <c r="E158" s="105">
        <v>15</v>
      </c>
    </row>
    <row r="159" spans="1:5">
      <c r="A159" s="95"/>
      <c r="B159" s="94"/>
      <c r="C159" s="78">
        <v>7</v>
      </c>
      <c r="D159" s="76" t="s">
        <v>924</v>
      </c>
      <c r="E159" s="105">
        <v>15</v>
      </c>
    </row>
    <row r="160" spans="1:5">
      <c r="A160" s="96">
        <v>33</v>
      </c>
      <c r="B160" s="93" t="s">
        <v>718</v>
      </c>
      <c r="C160" s="98"/>
      <c r="D160" s="98"/>
      <c r="E160" s="98"/>
    </row>
    <row r="161" spans="1:5">
      <c r="A161" s="96"/>
      <c r="B161" s="93"/>
      <c r="C161" s="77">
        <v>2</v>
      </c>
      <c r="D161" s="75" t="s">
        <v>919</v>
      </c>
      <c r="E161" s="108">
        <v>11</v>
      </c>
    </row>
    <row r="162" spans="1:5">
      <c r="A162" s="96"/>
      <c r="B162" s="93"/>
      <c r="C162" s="77">
        <v>3</v>
      </c>
      <c r="D162" s="75" t="s">
        <v>920</v>
      </c>
      <c r="E162" s="108">
        <v>11</v>
      </c>
    </row>
    <row r="163" spans="1:5">
      <c r="A163" s="96"/>
      <c r="B163" s="93"/>
      <c r="C163" s="77">
        <v>4</v>
      </c>
      <c r="D163" s="75" t="s">
        <v>921</v>
      </c>
      <c r="E163" s="108">
        <v>11</v>
      </c>
    </row>
    <row r="164" spans="1:5">
      <c r="A164" s="96"/>
      <c r="B164" s="93"/>
      <c r="C164" s="77">
        <v>5</v>
      </c>
      <c r="D164" s="75" t="s">
        <v>922</v>
      </c>
      <c r="E164" s="108">
        <v>11</v>
      </c>
    </row>
    <row r="165" spans="1:5">
      <c r="A165" s="96"/>
      <c r="B165" s="93"/>
      <c r="C165" s="77">
        <v>6</v>
      </c>
      <c r="D165" s="75" t="s">
        <v>923</v>
      </c>
      <c r="E165" s="108">
        <v>11</v>
      </c>
    </row>
    <row r="166" spans="1:5">
      <c r="A166" s="96"/>
      <c r="B166" s="93"/>
      <c r="C166" s="77">
        <v>7</v>
      </c>
      <c r="D166" s="75" t="s">
        <v>924</v>
      </c>
      <c r="E166" s="108">
        <v>12</v>
      </c>
    </row>
    <row r="167" spans="1:5">
      <c r="A167" s="96"/>
      <c r="B167" s="93"/>
      <c r="C167" s="77">
        <v>9</v>
      </c>
      <c r="D167" s="75" t="s">
        <v>931</v>
      </c>
      <c r="E167" s="108">
        <v>12</v>
      </c>
    </row>
    <row r="168" spans="1:5">
      <c r="A168" s="95">
        <v>34</v>
      </c>
      <c r="B168" s="94" t="s">
        <v>722</v>
      </c>
      <c r="C168" s="104"/>
      <c r="D168" s="104"/>
      <c r="E168" s="104"/>
    </row>
    <row r="169" spans="1:5">
      <c r="A169" s="95"/>
      <c r="B169" s="94"/>
      <c r="C169" s="78">
        <v>1</v>
      </c>
      <c r="D169" s="76" t="s">
        <v>917</v>
      </c>
      <c r="E169" s="105">
        <v>11</v>
      </c>
    </row>
    <row r="170" spans="1:5">
      <c r="A170" s="96">
        <v>35</v>
      </c>
      <c r="B170" s="93" t="s">
        <v>724</v>
      </c>
      <c r="C170" s="98"/>
      <c r="D170" s="98"/>
      <c r="E170" s="98"/>
    </row>
    <row r="171" spans="1:5">
      <c r="A171" s="96"/>
      <c r="B171" s="93"/>
      <c r="C171" s="77">
        <v>1</v>
      </c>
      <c r="D171" s="75" t="s">
        <v>917</v>
      </c>
      <c r="E171" s="108">
        <v>13</v>
      </c>
    </row>
    <row r="172" spans="1:5">
      <c r="A172" s="95">
        <v>36</v>
      </c>
      <c r="B172" s="94" t="s">
        <v>968</v>
      </c>
      <c r="C172" s="104"/>
      <c r="D172" s="104"/>
      <c r="E172" s="104"/>
    </row>
    <row r="173" spans="1:5">
      <c r="A173" s="95"/>
      <c r="B173" s="94"/>
      <c r="C173" s="78">
        <v>1</v>
      </c>
      <c r="D173" s="76" t="s">
        <v>917</v>
      </c>
      <c r="E173" s="105">
        <v>12</v>
      </c>
    </row>
    <row r="174" spans="1:5">
      <c r="A174" s="96">
        <v>37</v>
      </c>
      <c r="B174" s="93" t="s">
        <v>727</v>
      </c>
      <c r="C174" s="98"/>
      <c r="D174" s="98"/>
      <c r="E174" s="98"/>
    </row>
    <row r="175" spans="1:5">
      <c r="A175" s="96"/>
      <c r="B175" s="93"/>
      <c r="C175" s="77">
        <v>1</v>
      </c>
      <c r="D175" s="75" t="s">
        <v>917</v>
      </c>
      <c r="E175" s="108">
        <v>14</v>
      </c>
    </row>
    <row r="176" spans="1:5">
      <c r="A176" s="95">
        <v>38</v>
      </c>
      <c r="B176" s="94" t="s">
        <v>740</v>
      </c>
      <c r="C176" s="104"/>
      <c r="D176" s="104"/>
      <c r="E176" s="104"/>
    </row>
    <row r="177" spans="1:5">
      <c r="A177" s="95"/>
      <c r="B177" s="94"/>
      <c r="C177" s="78">
        <v>2</v>
      </c>
      <c r="D177" s="76" t="s">
        <v>919</v>
      </c>
      <c r="E177" s="105">
        <v>17</v>
      </c>
    </row>
    <row r="178" spans="1:5">
      <c r="A178" s="95"/>
      <c r="B178" s="94"/>
      <c r="C178" s="78">
        <v>3</v>
      </c>
      <c r="D178" s="76" t="s">
        <v>920</v>
      </c>
      <c r="E178" s="105">
        <v>17</v>
      </c>
    </row>
    <row r="179" spans="1:5">
      <c r="A179" s="95"/>
      <c r="B179" s="94"/>
      <c r="C179" s="78">
        <v>6</v>
      </c>
      <c r="D179" s="76" t="s">
        <v>923</v>
      </c>
      <c r="E179" s="105">
        <v>17</v>
      </c>
    </row>
    <row r="180" spans="1:5">
      <c r="A180" s="95"/>
      <c r="B180" s="94"/>
      <c r="C180" s="78">
        <v>7</v>
      </c>
      <c r="D180" s="76" t="s">
        <v>924</v>
      </c>
      <c r="E180" s="105">
        <v>17</v>
      </c>
    </row>
    <row r="181" spans="1:5">
      <c r="A181" s="96">
        <v>39</v>
      </c>
      <c r="B181" s="93" t="s">
        <v>750</v>
      </c>
      <c r="C181" s="98"/>
      <c r="D181" s="98"/>
      <c r="E181" s="98"/>
    </row>
    <row r="182" spans="1:5">
      <c r="A182" s="96"/>
      <c r="B182" s="93"/>
      <c r="C182" s="77">
        <v>1</v>
      </c>
      <c r="D182" s="75" t="s">
        <v>917</v>
      </c>
      <c r="E182" s="108">
        <v>17</v>
      </c>
    </row>
    <row r="183" spans="1:5">
      <c r="A183" s="96"/>
      <c r="B183" s="93"/>
      <c r="C183" s="77">
        <v>2</v>
      </c>
      <c r="D183" s="75" t="s">
        <v>919</v>
      </c>
      <c r="E183" s="108">
        <v>17</v>
      </c>
    </row>
    <row r="184" spans="1:5">
      <c r="A184" s="96"/>
      <c r="B184" s="93"/>
      <c r="C184" s="77">
        <v>3</v>
      </c>
      <c r="D184" s="75" t="s">
        <v>920</v>
      </c>
      <c r="E184" s="108">
        <v>17</v>
      </c>
    </row>
    <row r="185" spans="1:5">
      <c r="A185" s="96"/>
      <c r="B185" s="93"/>
      <c r="C185" s="77">
        <v>6</v>
      </c>
      <c r="D185" s="75" t="s">
        <v>923</v>
      </c>
      <c r="E185" s="108">
        <v>17</v>
      </c>
    </row>
    <row r="186" spans="1:5">
      <c r="A186" s="96"/>
      <c r="B186" s="93"/>
      <c r="C186" s="77">
        <v>7</v>
      </c>
      <c r="D186" s="75" t="s">
        <v>924</v>
      </c>
      <c r="E186" s="108">
        <v>17</v>
      </c>
    </row>
    <row r="187" spans="1:5">
      <c r="A187" s="95">
        <v>40</v>
      </c>
      <c r="B187" s="94" t="s">
        <v>757</v>
      </c>
      <c r="C187" s="104"/>
      <c r="D187" s="104"/>
      <c r="E187" s="104"/>
    </row>
    <row r="188" spans="1:5">
      <c r="A188" s="95"/>
      <c r="B188" s="94"/>
      <c r="C188" s="78">
        <v>2</v>
      </c>
      <c r="D188" s="76" t="s">
        <v>919</v>
      </c>
      <c r="E188" s="105">
        <v>18</v>
      </c>
    </row>
    <row r="189" spans="1:5">
      <c r="A189" s="95"/>
      <c r="B189" s="94"/>
      <c r="C189" s="78">
        <v>6</v>
      </c>
      <c r="D189" s="76" t="s">
        <v>923</v>
      </c>
      <c r="E189" s="105">
        <v>18</v>
      </c>
    </row>
    <row r="190" spans="1:5">
      <c r="A190" s="95"/>
      <c r="B190" s="94"/>
      <c r="C190" s="78">
        <v>7</v>
      </c>
      <c r="D190" s="76" t="s">
        <v>924</v>
      </c>
      <c r="E190" s="105">
        <v>18</v>
      </c>
    </row>
    <row r="191" spans="1:5">
      <c r="A191" s="96">
        <v>41</v>
      </c>
      <c r="B191" s="93" t="s">
        <v>767</v>
      </c>
      <c r="C191" s="98"/>
      <c r="D191" s="98"/>
      <c r="E191" s="98"/>
    </row>
    <row r="192" spans="1:5">
      <c r="A192" s="96"/>
      <c r="B192" s="93"/>
      <c r="C192" s="77">
        <v>2</v>
      </c>
      <c r="D192" s="75" t="s">
        <v>919</v>
      </c>
      <c r="E192" s="108">
        <v>18</v>
      </c>
    </row>
    <row r="193" spans="1:5">
      <c r="A193" s="96"/>
      <c r="B193" s="93"/>
      <c r="C193" s="77">
        <v>6</v>
      </c>
      <c r="D193" s="75" t="s">
        <v>923</v>
      </c>
      <c r="E193" s="108">
        <v>18</v>
      </c>
    </row>
    <row r="194" spans="1:5">
      <c r="A194" s="96"/>
      <c r="B194" s="93"/>
      <c r="C194" s="77">
        <v>7</v>
      </c>
      <c r="D194" s="75" t="s">
        <v>924</v>
      </c>
      <c r="E194" s="108">
        <v>18</v>
      </c>
    </row>
    <row r="195" spans="1:5">
      <c r="A195" s="95">
        <v>42</v>
      </c>
      <c r="B195" s="94" t="s">
        <v>774</v>
      </c>
      <c r="C195" s="104"/>
      <c r="D195" s="104"/>
      <c r="E195" s="104"/>
    </row>
    <row r="196" spans="1:5">
      <c r="A196" s="95"/>
      <c r="B196" s="94"/>
      <c r="C196" s="78">
        <v>2</v>
      </c>
      <c r="D196" s="76" t="s">
        <v>919</v>
      </c>
      <c r="E196" s="105">
        <v>18</v>
      </c>
    </row>
    <row r="197" spans="1:5">
      <c r="A197" s="95"/>
      <c r="B197" s="94"/>
      <c r="C197" s="78">
        <v>3</v>
      </c>
      <c r="D197" s="76" t="s">
        <v>920</v>
      </c>
      <c r="E197" s="105">
        <v>18</v>
      </c>
    </row>
    <row r="198" spans="1:5">
      <c r="A198" s="95"/>
      <c r="B198" s="94"/>
      <c r="C198" s="78">
        <v>4</v>
      </c>
      <c r="D198" s="76" t="s">
        <v>921</v>
      </c>
      <c r="E198" s="105">
        <v>18</v>
      </c>
    </row>
    <row r="199" spans="1:5">
      <c r="A199" s="95"/>
      <c r="B199" s="94"/>
      <c r="C199" s="78">
        <v>5</v>
      </c>
      <c r="D199" s="76" t="s">
        <v>922</v>
      </c>
      <c r="E199" s="105">
        <v>18</v>
      </c>
    </row>
    <row r="200" spans="1:5">
      <c r="A200" s="95"/>
      <c r="B200" s="94"/>
      <c r="C200" s="78">
        <v>6</v>
      </c>
      <c r="D200" s="76" t="s">
        <v>923</v>
      </c>
      <c r="E200" s="105">
        <v>18</v>
      </c>
    </row>
    <row r="201" spans="1:5">
      <c r="A201" s="95"/>
      <c r="B201" s="94"/>
      <c r="C201" s="78">
        <v>7</v>
      </c>
      <c r="D201" s="76" t="s">
        <v>924</v>
      </c>
      <c r="E201" s="105">
        <v>18</v>
      </c>
    </row>
    <row r="202" spans="1:5">
      <c r="A202" s="95"/>
      <c r="B202" s="94"/>
      <c r="C202" s="78">
        <v>8</v>
      </c>
      <c r="D202" s="76" t="s">
        <v>925</v>
      </c>
      <c r="E202" s="105">
        <v>18</v>
      </c>
    </row>
    <row r="203" spans="1:5">
      <c r="A203" s="95"/>
      <c r="B203" s="94"/>
      <c r="C203" s="78">
        <v>9</v>
      </c>
      <c r="D203" s="76" t="s">
        <v>931</v>
      </c>
      <c r="E203" s="105">
        <v>18</v>
      </c>
    </row>
    <row r="204" spans="1:5">
      <c r="A204" s="96">
        <v>43</v>
      </c>
      <c r="B204" s="93" t="s">
        <v>787</v>
      </c>
      <c r="C204" s="98"/>
      <c r="D204" s="98"/>
      <c r="E204" s="98"/>
    </row>
    <row r="205" spans="1:5">
      <c r="A205" s="96"/>
      <c r="B205" s="93"/>
      <c r="C205" s="77">
        <v>2</v>
      </c>
      <c r="D205" s="75" t="s">
        <v>919</v>
      </c>
      <c r="E205" s="108">
        <v>18</v>
      </c>
    </row>
    <row r="206" spans="1:5">
      <c r="A206" s="96"/>
      <c r="B206" s="93"/>
      <c r="C206" s="77">
        <v>6</v>
      </c>
      <c r="D206" s="75" t="s">
        <v>923</v>
      </c>
      <c r="E206" s="108">
        <v>18</v>
      </c>
    </row>
    <row r="207" spans="1:5">
      <c r="A207" s="96"/>
      <c r="B207" s="93"/>
      <c r="C207" s="77">
        <v>7</v>
      </c>
      <c r="D207" s="75" t="s">
        <v>924</v>
      </c>
      <c r="E207" s="108">
        <v>18</v>
      </c>
    </row>
    <row r="208" spans="1:5">
      <c r="A208" s="95">
        <v>44</v>
      </c>
      <c r="B208" s="94" t="s">
        <v>854</v>
      </c>
      <c r="C208" s="104"/>
      <c r="D208" s="104"/>
      <c r="E208" s="104"/>
    </row>
    <row r="209" spans="1:5">
      <c r="A209" s="95"/>
      <c r="B209" s="94"/>
      <c r="C209" s="78">
        <v>2</v>
      </c>
      <c r="D209" s="76" t="s">
        <v>919</v>
      </c>
      <c r="E209" s="105">
        <v>17</v>
      </c>
    </row>
    <row r="210" spans="1:5">
      <c r="A210" s="95"/>
      <c r="B210" s="94"/>
      <c r="C210" s="78">
        <v>3</v>
      </c>
      <c r="D210" s="76" t="s">
        <v>920</v>
      </c>
      <c r="E210" s="105">
        <v>17</v>
      </c>
    </row>
    <row r="211" spans="1:5">
      <c r="A211" s="95"/>
      <c r="B211" s="94"/>
      <c r="C211" s="78">
        <v>6</v>
      </c>
      <c r="D211" s="76" t="s">
        <v>923</v>
      </c>
      <c r="E211" s="105">
        <v>17</v>
      </c>
    </row>
    <row r="212" spans="1:5">
      <c r="A212" s="95"/>
      <c r="B212" s="94"/>
      <c r="C212" s="78">
        <v>7</v>
      </c>
      <c r="D212" s="76" t="s">
        <v>924</v>
      </c>
      <c r="E212" s="105">
        <v>17</v>
      </c>
    </row>
    <row r="213" spans="1:5">
      <c r="A213" s="95"/>
      <c r="B213" s="94"/>
      <c r="C213" s="78">
        <v>8</v>
      </c>
      <c r="D213" s="76" t="s">
        <v>925</v>
      </c>
      <c r="E213" s="105">
        <v>17</v>
      </c>
    </row>
    <row r="214" spans="1:5">
      <c r="A214" s="96">
        <v>45</v>
      </c>
      <c r="B214" s="93" t="s">
        <v>867</v>
      </c>
      <c r="C214" s="98"/>
      <c r="D214" s="98"/>
      <c r="E214" s="98"/>
    </row>
    <row r="215" spans="1:5">
      <c r="A215" s="96"/>
      <c r="B215" s="93"/>
      <c r="C215" s="77">
        <v>2</v>
      </c>
      <c r="D215" s="75" t="s">
        <v>919</v>
      </c>
      <c r="E215" s="108">
        <v>17</v>
      </c>
    </row>
    <row r="216" spans="1:5">
      <c r="A216" s="96"/>
      <c r="B216" s="93"/>
      <c r="C216" s="77">
        <v>6</v>
      </c>
      <c r="D216" s="75" t="s">
        <v>923</v>
      </c>
      <c r="E216" s="108">
        <v>17</v>
      </c>
    </row>
    <row r="217" spans="1:5">
      <c r="A217" s="96"/>
      <c r="B217" s="93"/>
      <c r="C217" s="77">
        <v>7</v>
      </c>
      <c r="D217" s="75" t="s">
        <v>924</v>
      </c>
      <c r="E217" s="108">
        <v>17</v>
      </c>
    </row>
    <row r="218" spans="1:5">
      <c r="A218" s="95">
        <v>46</v>
      </c>
      <c r="B218" s="94" t="s">
        <v>877</v>
      </c>
      <c r="C218" s="104"/>
      <c r="D218" s="104"/>
      <c r="E218" s="104"/>
    </row>
    <row r="219" spans="1:5">
      <c r="A219" s="95"/>
      <c r="B219" s="94"/>
      <c r="C219" s="78">
        <v>2</v>
      </c>
      <c r="D219" s="76" t="s">
        <v>919</v>
      </c>
      <c r="E219" s="105">
        <v>18</v>
      </c>
    </row>
    <row r="220" spans="1:5">
      <c r="A220" s="95"/>
      <c r="B220" s="94"/>
      <c r="C220" s="78">
        <v>3</v>
      </c>
      <c r="D220" s="76" t="s">
        <v>920</v>
      </c>
      <c r="E220" s="105">
        <v>18</v>
      </c>
    </row>
    <row r="221" spans="1:5">
      <c r="A221" s="95"/>
      <c r="B221" s="94"/>
      <c r="C221" s="78">
        <v>4</v>
      </c>
      <c r="D221" s="76" t="s">
        <v>921</v>
      </c>
      <c r="E221" s="105">
        <v>18</v>
      </c>
    </row>
    <row r="222" spans="1:5">
      <c r="A222" s="95"/>
      <c r="B222" s="94"/>
      <c r="C222" s="78">
        <v>5</v>
      </c>
      <c r="D222" s="76" t="s">
        <v>922</v>
      </c>
      <c r="E222" s="105">
        <v>18</v>
      </c>
    </row>
    <row r="223" spans="1:5">
      <c r="A223" s="95"/>
      <c r="B223" s="94"/>
      <c r="C223" s="78">
        <v>6</v>
      </c>
      <c r="D223" s="76" t="s">
        <v>923</v>
      </c>
      <c r="E223" s="105">
        <v>18</v>
      </c>
    </row>
    <row r="224" spans="1:5">
      <c r="A224" s="95"/>
      <c r="B224" s="94"/>
      <c r="C224" s="78">
        <v>7</v>
      </c>
      <c r="D224" s="76" t="s">
        <v>924</v>
      </c>
      <c r="E224" s="105">
        <v>18</v>
      </c>
    </row>
    <row r="225" spans="1:6">
      <c r="A225" s="95"/>
      <c r="B225" s="94"/>
      <c r="C225" s="78">
        <v>9</v>
      </c>
      <c r="D225" s="76" t="s">
        <v>931</v>
      </c>
      <c r="E225" s="105">
        <v>1</v>
      </c>
    </row>
    <row r="229" spans="1:6">
      <c r="C229" s="51"/>
      <c r="D229" s="51"/>
      <c r="E229" s="51"/>
      <c r="F229" s="115"/>
    </row>
    <row r="230" spans="1:6">
      <c r="C230" s="53" t="s">
        <v>937</v>
      </c>
      <c r="D230" s="53"/>
      <c r="E230" s="53"/>
      <c r="F230" s="53"/>
    </row>
    <row r="231" spans="1:6">
      <c r="C231" s="74" t="s">
        <v>938</v>
      </c>
      <c r="D231" s="54" t="str">
        <f t="array" ref="D231:D233">Import.RespOrçamento</f>
        <v>ALANA PAULA MULHMANN</v>
      </c>
      <c r="E231" s="55"/>
      <c r="F231" s="56"/>
    </row>
    <row r="232" spans="1:6">
      <c r="C232" s="74" t="s">
        <v>939</v>
      </c>
      <c r="D232" s="54" t="str">
        <v>PR-124.497/D</v>
      </c>
      <c r="E232" s="56"/>
      <c r="F232" s="56"/>
    </row>
    <row r="233" spans="1:6">
      <c r="C233" s="74" t="s">
        <v>940</v>
      </c>
      <c r="D233" s="54" t="str">
        <v>1720221863374</v>
      </c>
      <c r="E233" s="56"/>
      <c r="F233" s="56"/>
    </row>
  </sheetData>
  <mergeCells count="139">
    <mergeCell ref="A1:E1"/>
    <mergeCell ref="A214:A217"/>
    <mergeCell ref="B214:B217"/>
    <mergeCell ref="C214:E214"/>
    <mergeCell ref="A218:A225"/>
    <mergeCell ref="B218:B225"/>
    <mergeCell ref="C218:E218"/>
    <mergeCell ref="A204:A207"/>
    <mergeCell ref="B204:B207"/>
    <mergeCell ref="C204:E204"/>
    <mergeCell ref="A208:A213"/>
    <mergeCell ref="B208:B213"/>
    <mergeCell ref="C208:E208"/>
    <mergeCell ref="A191:A194"/>
    <mergeCell ref="B191:B194"/>
    <mergeCell ref="C191:E191"/>
    <mergeCell ref="A195:A203"/>
    <mergeCell ref="B195:B203"/>
    <mergeCell ref="C195:E195"/>
    <mergeCell ref="A181:A186"/>
    <mergeCell ref="B181:B186"/>
    <mergeCell ref="C181:E181"/>
    <mergeCell ref="A187:A190"/>
    <mergeCell ref="B187:B190"/>
    <mergeCell ref="C187:E187"/>
    <mergeCell ref="A174:A175"/>
    <mergeCell ref="B174:B175"/>
    <mergeCell ref="C174:E174"/>
    <mergeCell ref="A176:A180"/>
    <mergeCell ref="B176:B180"/>
    <mergeCell ref="C176:E176"/>
    <mergeCell ref="A170:A171"/>
    <mergeCell ref="B170:B171"/>
    <mergeCell ref="C170:E170"/>
    <mergeCell ref="A172:A173"/>
    <mergeCell ref="B172:B173"/>
    <mergeCell ref="C172:E172"/>
    <mergeCell ref="A160:A167"/>
    <mergeCell ref="B160:B167"/>
    <mergeCell ref="C160:E160"/>
    <mergeCell ref="A168:A169"/>
    <mergeCell ref="B168:B169"/>
    <mergeCell ref="C168:E168"/>
    <mergeCell ref="A148:A155"/>
    <mergeCell ref="B148:B155"/>
    <mergeCell ref="C148:E148"/>
    <mergeCell ref="A156:A159"/>
    <mergeCell ref="B156:B159"/>
    <mergeCell ref="C156:E156"/>
    <mergeCell ref="A139:A141"/>
    <mergeCell ref="B139:B141"/>
    <mergeCell ref="C139:E139"/>
    <mergeCell ref="A142:A147"/>
    <mergeCell ref="B142:B147"/>
    <mergeCell ref="C142:E142"/>
    <mergeCell ref="A135:A136"/>
    <mergeCell ref="B135:B136"/>
    <mergeCell ref="C135:E135"/>
    <mergeCell ref="A137:A138"/>
    <mergeCell ref="B137:B138"/>
    <mergeCell ref="C137:E137"/>
    <mergeCell ref="A131:A132"/>
    <mergeCell ref="B131:B132"/>
    <mergeCell ref="C131:E131"/>
    <mergeCell ref="A133:A134"/>
    <mergeCell ref="B133:B134"/>
    <mergeCell ref="C133:E133"/>
    <mergeCell ref="A127:A128"/>
    <mergeCell ref="B127:B128"/>
    <mergeCell ref="C127:E127"/>
    <mergeCell ref="A129:A130"/>
    <mergeCell ref="B129:B130"/>
    <mergeCell ref="C129:E129"/>
    <mergeCell ref="A123:A124"/>
    <mergeCell ref="B123:B124"/>
    <mergeCell ref="C123:E123"/>
    <mergeCell ref="A125:A126"/>
    <mergeCell ref="B125:B126"/>
    <mergeCell ref="C125:E125"/>
    <mergeCell ref="A117:A120"/>
    <mergeCell ref="B117:B120"/>
    <mergeCell ref="C117:E117"/>
    <mergeCell ref="A121:A122"/>
    <mergeCell ref="B121:B122"/>
    <mergeCell ref="C121:E121"/>
    <mergeCell ref="A109:A110"/>
    <mergeCell ref="B109:B110"/>
    <mergeCell ref="C109:E109"/>
    <mergeCell ref="A111:A116"/>
    <mergeCell ref="B111:B116"/>
    <mergeCell ref="C111:E111"/>
    <mergeCell ref="A97:A103"/>
    <mergeCell ref="B97:B103"/>
    <mergeCell ref="C97:E97"/>
    <mergeCell ref="A104:A108"/>
    <mergeCell ref="B104:B108"/>
    <mergeCell ref="C104:E104"/>
    <mergeCell ref="A81:A88"/>
    <mergeCell ref="B81:B88"/>
    <mergeCell ref="C81:E81"/>
    <mergeCell ref="A89:A96"/>
    <mergeCell ref="B89:B96"/>
    <mergeCell ref="C89:E89"/>
    <mergeCell ref="A70:A75"/>
    <mergeCell ref="B70:B75"/>
    <mergeCell ref="C70:E70"/>
    <mergeCell ref="A76:A80"/>
    <mergeCell ref="B76:B80"/>
    <mergeCell ref="C76:E76"/>
    <mergeCell ref="A58:A63"/>
    <mergeCell ref="B58:B63"/>
    <mergeCell ref="C58:E58"/>
    <mergeCell ref="A64:A69"/>
    <mergeCell ref="B64:B69"/>
    <mergeCell ref="C64:E64"/>
    <mergeCell ref="A44:A51"/>
    <mergeCell ref="B44:B51"/>
    <mergeCell ref="C44:E44"/>
    <mergeCell ref="A52:A57"/>
    <mergeCell ref="B52:B57"/>
    <mergeCell ref="C52:E52"/>
    <mergeCell ref="A28:A35"/>
    <mergeCell ref="B28:B35"/>
    <mergeCell ref="C28:E28"/>
    <mergeCell ref="A36:A43"/>
    <mergeCell ref="B36:B43"/>
    <mergeCell ref="C36:E36"/>
    <mergeCell ref="A24:A25"/>
    <mergeCell ref="B24:B25"/>
    <mergeCell ref="C24:E24"/>
    <mergeCell ref="A26:A27"/>
    <mergeCell ref="B26:B27"/>
    <mergeCell ref="C26:E26"/>
    <mergeCell ref="A3:A21"/>
    <mergeCell ref="B3:B21"/>
    <mergeCell ref="C3:E3"/>
    <mergeCell ref="A22:A23"/>
    <mergeCell ref="B22:B23"/>
    <mergeCell ref="C22:E22"/>
  </mergeCells>
  <printOptions horizontalCentered="1"/>
  <pageMargins left="0.51181102362204722" right="0.51181102362204722" top="0.78740157480314965" bottom="0.78740157480314965"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dimension ref="A1:I27"/>
  <sheetViews>
    <sheetView workbookViewId="0">
      <selection activeCell="C28" sqref="C28"/>
    </sheetView>
  </sheetViews>
  <sheetFormatPr defaultRowHeight="15"/>
  <cols>
    <col min="1" max="1" width="41.5703125" customWidth="1"/>
    <col min="2" max="2" width="23.140625" customWidth="1"/>
    <col min="3" max="3" width="16.42578125" bestFit="1" customWidth="1"/>
    <col min="4" max="4" width="31.42578125" customWidth="1"/>
    <col min="5" max="6" width="17.7109375" bestFit="1" customWidth="1"/>
    <col min="7" max="7" width="32.85546875" customWidth="1"/>
    <col min="8" max="8" width="52.140625" customWidth="1"/>
    <col min="9" max="9" width="21.28515625" customWidth="1"/>
  </cols>
  <sheetData>
    <row r="1" spans="1:9" ht="15.75">
      <c r="A1" s="114" t="s">
        <v>947</v>
      </c>
      <c r="B1" s="114"/>
      <c r="C1" s="114"/>
      <c r="D1" s="114"/>
      <c r="E1" s="114"/>
    </row>
    <row r="2" spans="1:9" ht="30">
      <c r="A2" s="72" t="s">
        <v>942</v>
      </c>
      <c r="B2" s="72" t="s">
        <v>943</v>
      </c>
      <c r="C2" s="72" t="s">
        <v>944</v>
      </c>
      <c r="D2" s="72" t="s">
        <v>945</v>
      </c>
      <c r="E2" s="72" t="s">
        <v>946</v>
      </c>
    </row>
    <row r="3" spans="1:9">
      <c r="A3" s="40">
        <v>1</v>
      </c>
      <c r="B3" s="60">
        <v>4.5100000000000001E-2</v>
      </c>
      <c r="C3" s="45">
        <v>1247592.56</v>
      </c>
      <c r="D3" s="60">
        <v>4.5100000000000001E-2</v>
      </c>
      <c r="E3" s="45">
        <v>1247592.56</v>
      </c>
      <c r="G3" s="80"/>
      <c r="H3" s="81"/>
      <c r="I3" s="62"/>
    </row>
    <row r="4" spans="1:9">
      <c r="A4" s="42">
        <v>2</v>
      </c>
      <c r="B4" s="61">
        <v>4.1599999999999998E-2</v>
      </c>
      <c r="C4" s="43">
        <v>1152261.8500000001</v>
      </c>
      <c r="D4" s="61">
        <v>8.6699999999999999E-2</v>
      </c>
      <c r="E4" s="43">
        <v>2399854.41</v>
      </c>
      <c r="G4" s="80"/>
      <c r="H4" s="81"/>
      <c r="I4" s="62"/>
    </row>
    <row r="5" spans="1:9">
      <c r="A5" s="40">
        <v>3</v>
      </c>
      <c r="B5" s="60">
        <v>3.9800000000000002E-2</v>
      </c>
      <c r="C5" s="45">
        <v>1101342.46</v>
      </c>
      <c r="D5" s="60">
        <v>0.12640000000000001</v>
      </c>
      <c r="E5" s="45">
        <v>3501196.87</v>
      </c>
      <c r="G5" s="80"/>
      <c r="H5" s="81"/>
      <c r="I5" s="62"/>
    </row>
    <row r="6" spans="1:9">
      <c r="A6" s="42">
        <v>4</v>
      </c>
      <c r="B6" s="61">
        <v>5.1400000000000001E-2</v>
      </c>
      <c r="C6" s="43">
        <v>1423087.3</v>
      </c>
      <c r="D6" s="61">
        <v>0.17780000000000001</v>
      </c>
      <c r="E6" s="43">
        <v>4924284.17</v>
      </c>
      <c r="G6" s="80"/>
      <c r="H6" s="81"/>
      <c r="I6" s="62"/>
    </row>
    <row r="7" spans="1:9">
      <c r="A7" s="40">
        <v>5</v>
      </c>
      <c r="B7" s="60">
        <v>4.7699999999999999E-2</v>
      </c>
      <c r="C7" s="45">
        <v>1322173.31</v>
      </c>
      <c r="D7" s="60">
        <v>0.22559999999999999</v>
      </c>
      <c r="E7" s="45">
        <v>6246457.4800000004</v>
      </c>
      <c r="G7" s="80"/>
      <c r="H7" s="81"/>
      <c r="I7" s="62"/>
    </row>
    <row r="8" spans="1:9">
      <c r="A8" s="42">
        <v>6</v>
      </c>
      <c r="B8" s="61">
        <v>5.0900000000000001E-2</v>
      </c>
      <c r="C8" s="43">
        <v>1409101.92</v>
      </c>
      <c r="D8" s="61">
        <v>0.27639999999999998</v>
      </c>
      <c r="E8" s="43">
        <v>7655559.4000000004</v>
      </c>
      <c r="G8" s="80"/>
      <c r="H8" s="81"/>
      <c r="I8" s="62"/>
    </row>
    <row r="9" spans="1:9">
      <c r="A9" s="40">
        <v>7</v>
      </c>
      <c r="B9" s="60">
        <v>5.2299999999999999E-2</v>
      </c>
      <c r="C9" s="45">
        <v>1448293.63</v>
      </c>
      <c r="D9" s="60">
        <v>0.32869999999999999</v>
      </c>
      <c r="E9" s="45">
        <v>9103853.0299999993</v>
      </c>
      <c r="G9" s="80"/>
      <c r="H9" s="81"/>
      <c r="I9" s="62"/>
    </row>
    <row r="10" spans="1:9">
      <c r="A10" s="42">
        <v>8</v>
      </c>
      <c r="B10" s="61">
        <v>4.5600000000000002E-2</v>
      </c>
      <c r="C10" s="43">
        <v>1263697.8700000001</v>
      </c>
      <c r="D10" s="61">
        <v>0.37440000000000001</v>
      </c>
      <c r="E10" s="43">
        <v>10367550.9</v>
      </c>
      <c r="G10" s="80"/>
      <c r="H10" s="81"/>
      <c r="I10" s="62"/>
    </row>
    <row r="11" spans="1:9">
      <c r="A11" s="40">
        <v>9</v>
      </c>
      <c r="B11" s="60">
        <v>5.45E-2</v>
      </c>
      <c r="C11" s="45">
        <v>1508547.3</v>
      </c>
      <c r="D11" s="60">
        <v>0.4289</v>
      </c>
      <c r="E11" s="45">
        <v>11876098.199999999</v>
      </c>
      <c r="G11" s="80"/>
      <c r="H11" s="81"/>
      <c r="I11" s="62"/>
    </row>
    <row r="12" spans="1:9">
      <c r="A12" s="42">
        <v>10</v>
      </c>
      <c r="B12" s="61">
        <v>5.0799999999999998E-2</v>
      </c>
      <c r="C12" s="43">
        <v>1406611.59</v>
      </c>
      <c r="D12" s="61">
        <v>0.47960000000000003</v>
      </c>
      <c r="E12" s="43">
        <v>13282709.789999999</v>
      </c>
      <c r="G12" s="80"/>
      <c r="H12" s="81"/>
      <c r="I12" s="62"/>
    </row>
    <row r="13" spans="1:9">
      <c r="A13" s="40">
        <v>11</v>
      </c>
      <c r="B13" s="60">
        <v>7.0699999999999999E-2</v>
      </c>
      <c r="C13" s="45">
        <v>1957948.41</v>
      </c>
      <c r="D13" s="60">
        <v>0.55030000000000001</v>
      </c>
      <c r="E13" s="45">
        <v>15240658.199999999</v>
      </c>
      <c r="G13" s="80"/>
      <c r="H13" s="81"/>
      <c r="I13" s="62"/>
    </row>
    <row r="14" spans="1:9">
      <c r="A14" s="42">
        <v>12</v>
      </c>
      <c r="B14" s="61">
        <v>6.3100000000000003E-2</v>
      </c>
      <c r="C14" s="43">
        <v>1747702.3</v>
      </c>
      <c r="D14" s="61">
        <v>0.61350000000000005</v>
      </c>
      <c r="E14" s="43">
        <v>16988360.5</v>
      </c>
      <c r="G14" s="80"/>
      <c r="H14" s="81"/>
      <c r="I14" s="62"/>
    </row>
    <row r="15" spans="1:9">
      <c r="A15" s="40">
        <v>13</v>
      </c>
      <c r="B15" s="60">
        <v>6.6400000000000001E-2</v>
      </c>
      <c r="C15" s="45">
        <v>1837502.05</v>
      </c>
      <c r="D15" s="60">
        <v>0.67979999999999996</v>
      </c>
      <c r="E15" s="45">
        <v>18825862.550000001</v>
      </c>
      <c r="G15" s="80"/>
      <c r="H15" s="81"/>
      <c r="I15" s="62"/>
    </row>
    <row r="16" spans="1:9">
      <c r="A16" s="42">
        <v>14</v>
      </c>
      <c r="B16" s="61">
        <v>7.9399999999999998E-2</v>
      </c>
      <c r="C16" s="43">
        <v>2199234.19</v>
      </c>
      <c r="D16" s="61">
        <v>0.75919999999999999</v>
      </c>
      <c r="E16" s="43">
        <v>21025096.739999998</v>
      </c>
      <c r="G16" s="80"/>
      <c r="H16" s="81"/>
      <c r="I16" s="62"/>
    </row>
    <row r="17" spans="1:9">
      <c r="A17" s="40">
        <v>15</v>
      </c>
      <c r="B17" s="60">
        <v>5.5500000000000001E-2</v>
      </c>
      <c r="C17" s="45">
        <v>1538180.06</v>
      </c>
      <c r="D17" s="60">
        <v>0.81479999999999997</v>
      </c>
      <c r="E17" s="45">
        <v>22563276.800000001</v>
      </c>
      <c r="G17" s="80"/>
      <c r="H17" s="81"/>
      <c r="I17" s="62"/>
    </row>
    <row r="18" spans="1:9">
      <c r="A18" s="42">
        <v>16</v>
      </c>
      <c r="B18" s="61">
        <v>6.4699999999999994E-2</v>
      </c>
      <c r="C18" s="43">
        <v>1792230.59</v>
      </c>
      <c r="D18" s="61">
        <v>0.87949999999999995</v>
      </c>
      <c r="E18" s="43">
        <v>24355507.390000001</v>
      </c>
      <c r="G18" s="80"/>
      <c r="H18" s="81"/>
      <c r="I18" s="62"/>
    </row>
    <row r="19" spans="1:9">
      <c r="A19" s="40">
        <v>17</v>
      </c>
      <c r="B19" s="60">
        <v>5.8900000000000001E-2</v>
      </c>
      <c r="C19" s="45">
        <v>1630294.01</v>
      </c>
      <c r="D19" s="60">
        <v>0.93840000000000001</v>
      </c>
      <c r="E19" s="45">
        <v>25985801.399999999</v>
      </c>
      <c r="G19" s="80"/>
      <c r="H19" s="81"/>
      <c r="I19" s="62"/>
    </row>
    <row r="20" spans="1:9">
      <c r="A20" s="42">
        <v>18</v>
      </c>
      <c r="B20" s="61">
        <v>6.1600000000000002E-2</v>
      </c>
      <c r="C20" s="43">
        <v>1706938.11</v>
      </c>
      <c r="D20" s="61">
        <v>1</v>
      </c>
      <c r="E20" s="43">
        <v>27692739.510000002</v>
      </c>
      <c r="G20" s="80"/>
      <c r="H20" s="81"/>
      <c r="I20" s="62"/>
    </row>
    <row r="23" spans="1:9">
      <c r="C23" s="52"/>
      <c r="D23" s="52"/>
      <c r="E23" s="52"/>
    </row>
    <row r="24" spans="1:9">
      <c r="C24" s="53" t="s">
        <v>937</v>
      </c>
      <c r="D24" s="53"/>
      <c r="E24" s="53"/>
    </row>
    <row r="25" spans="1:9">
      <c r="C25" s="39" t="s">
        <v>938</v>
      </c>
      <c r="D25" s="54" t="str">
        <f t="array" ref="D25:D27">Import.RespOrçamento</f>
        <v>ALANA PAULA MULHMANN</v>
      </c>
      <c r="E25" s="55"/>
    </row>
    <row r="26" spans="1:9">
      <c r="C26" s="39" t="s">
        <v>939</v>
      </c>
      <c r="D26" s="54" t="str">
        <v>PR-124.497/D</v>
      </c>
      <c r="E26" s="56"/>
    </row>
    <row r="27" spans="1:9">
      <c r="C27" s="39" t="s">
        <v>940</v>
      </c>
      <c r="D27" s="54" t="str">
        <v>1720221863374</v>
      </c>
      <c r="E27" s="56"/>
    </row>
  </sheetData>
  <mergeCells count="1">
    <mergeCell ref="A1:E1"/>
  </mergeCells>
  <pageMargins left="0.51181102362204722" right="0.5118110236220472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PLANILHA ORÇAMENTÁRIA</vt:lpstr>
      <vt:lpstr>PLANILHA DE LEV QUANT-EVENTOS</vt:lpstr>
      <vt:lpstr>FRENTES DE OBRA</vt:lpstr>
      <vt:lpstr>CRONOGRAMA FÍSICO-FINANCEIRO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2022-08-05T18:46:18Z</cp:lastPrinted>
  <dcterms:created xsi:type="dcterms:W3CDTF">2022-05-09T11:28:12Z</dcterms:created>
  <dcterms:modified xsi:type="dcterms:W3CDTF">2022-08-05T18:46:29Z</dcterms:modified>
</cp:coreProperties>
</file>